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activeTab="2"/>
  </bookViews>
  <sheets>
    <sheet name="VÝSL" sheetId="1" r:id="rId1"/>
    <sheet name="KŘÍŽKY" sheetId="2" r:id="rId2"/>
    <sheet name="ZNÁMKY" sheetId="3" r:id="rId3"/>
    <sheet name="POROTA" sheetId="4" r:id="rId4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<sst xmlns="http://schemas.openxmlformats.org/spreadsheetml/2006/main" count="1470" uniqueCount="262">
  <si>
    <t>VÝSLEDKOVÁ LISTINA</t>
  </si>
  <si>
    <t>Mistrovství ČR SUT</t>
  </si>
  <si>
    <t>PLESOVÉ FORMACE</t>
  </si>
  <si>
    <t>DĚTI</t>
  </si>
  <si>
    <t>Chrudim - 6. květen 2023</t>
  </si>
  <si>
    <t>Pořadí</t>
  </si>
  <si>
    <t>Start.</t>
  </si>
  <si>
    <t>Taneční  klub</t>
  </si>
  <si>
    <t>Název vystoupení</t>
  </si>
  <si>
    <t>Choreograf</t>
  </si>
  <si>
    <t>Čas</t>
  </si>
  <si>
    <t>Poč.</t>
  </si>
  <si>
    <t>číslo</t>
  </si>
  <si>
    <t>tan.</t>
  </si>
  <si>
    <t>1</t>
  </si>
  <si>
    <t>TSKH Most</t>
  </si>
  <si>
    <t>Step on the gas!</t>
  </si>
  <si>
    <t>Zemková D., Hlaváčiková A.</t>
  </si>
  <si>
    <t>3,00</t>
  </si>
  <si>
    <t>14</t>
  </si>
  <si>
    <t>2</t>
  </si>
  <si>
    <t>TŠ BOHÉMIA Chrast</t>
  </si>
  <si>
    <t>Pod letní oblohou</t>
  </si>
  <si>
    <t>Havlová Andrea</t>
  </si>
  <si>
    <t>15</t>
  </si>
  <si>
    <t>3</t>
  </si>
  <si>
    <t>Tornádo Šumperk</t>
  </si>
  <si>
    <t>Game of hearts</t>
  </si>
  <si>
    <t>Kučerová N.,Nimmerrichter V.</t>
  </si>
  <si>
    <t>3,50</t>
  </si>
  <si>
    <t>12</t>
  </si>
  <si>
    <t>4</t>
  </si>
  <si>
    <t>Fénix Louny</t>
  </si>
  <si>
    <t>Rock and Roll</t>
  </si>
  <si>
    <t>Čechová Kateřina</t>
  </si>
  <si>
    <t>4,09</t>
  </si>
  <si>
    <t>5</t>
  </si>
  <si>
    <t>Taneční škola Štefi Ostrava</t>
  </si>
  <si>
    <t>Cat´s</t>
  </si>
  <si>
    <t>Štefanová Jana</t>
  </si>
  <si>
    <t>6</t>
  </si>
  <si>
    <t>Taneční škola Sedlecký</t>
  </si>
  <si>
    <t>Travička zelená</t>
  </si>
  <si>
    <t>Sedlecká Veronika</t>
  </si>
  <si>
    <t>5,00</t>
  </si>
  <si>
    <t>17</t>
  </si>
  <si>
    <t>JUNIOŘI</t>
  </si>
  <si>
    <t>TaPŠ Ilma Turnov</t>
  </si>
  <si>
    <t>Latina v černém</t>
  </si>
  <si>
    <t>Šulcovi Denisa a Marian</t>
  </si>
  <si>
    <t>16</t>
  </si>
  <si>
    <t>Rocky</t>
  </si>
  <si>
    <t>Dušek Antonín</t>
  </si>
  <si>
    <t>TŠ Bohémia Chrast</t>
  </si>
  <si>
    <t>Bella Ciao</t>
  </si>
  <si>
    <t xml:space="preserve">Havel Jiří </t>
  </si>
  <si>
    <t>3,20</t>
  </si>
  <si>
    <t>Flash Krnov</t>
  </si>
  <si>
    <t>Granada</t>
  </si>
  <si>
    <t>Matějková Jana</t>
  </si>
  <si>
    <t>3,51</t>
  </si>
  <si>
    <t>18</t>
  </si>
  <si>
    <t>Tančírna Praha</t>
  </si>
  <si>
    <t>Dernier danse</t>
  </si>
  <si>
    <t>Šorfová Jitka</t>
  </si>
  <si>
    <t>2,25</t>
  </si>
  <si>
    <t>Stuck vith U</t>
  </si>
  <si>
    <t>3,49</t>
  </si>
  <si>
    <t>Ghetto</t>
  </si>
  <si>
    <t>3,40</t>
  </si>
  <si>
    <t>24</t>
  </si>
  <si>
    <t>TŠ StandardKlub Praha</t>
  </si>
  <si>
    <t>Belliever</t>
  </si>
  <si>
    <t>Markovič Jiří,Dotzauer Tomáš</t>
  </si>
  <si>
    <t>2,55</t>
  </si>
  <si>
    <t>10</t>
  </si>
  <si>
    <t>DOSPĚLÍ</t>
  </si>
  <si>
    <t>CTS Perfect Pardubice</t>
  </si>
  <si>
    <t>The Club of Lost Heaven</t>
  </si>
  <si>
    <t>Janák Matěj</t>
  </si>
  <si>
    <t>4,00</t>
  </si>
  <si>
    <t>Danza Brno</t>
  </si>
  <si>
    <t>Måneskin</t>
  </si>
  <si>
    <t>Pohlodková Kateřina</t>
  </si>
  <si>
    <t>TK BOHÉMIA Chrast</t>
  </si>
  <si>
    <t>Valse de l´amour</t>
  </si>
  <si>
    <t>Janáček Petr</t>
  </si>
  <si>
    <t>TS Ridendo Hlinsko</t>
  </si>
  <si>
    <t>Thunder</t>
  </si>
  <si>
    <t>3,52</t>
  </si>
  <si>
    <t>TKG Hlinsko</t>
  </si>
  <si>
    <t>Chcem viac</t>
  </si>
  <si>
    <t>Horáček Petr</t>
  </si>
  <si>
    <t>KST Aleše a Dany Mědílkových</t>
  </si>
  <si>
    <t>Latina rock</t>
  </si>
  <si>
    <t>Mědílek A.,Pohlodkovi P.+K.</t>
  </si>
  <si>
    <t>4,58</t>
  </si>
  <si>
    <t>Filmové melodie</t>
  </si>
  <si>
    <t>I´m kidding</t>
  </si>
  <si>
    <t>4,05</t>
  </si>
  <si>
    <t>TK Akcent Dobruška</t>
  </si>
  <si>
    <t>The Greatest Showman</t>
  </si>
  <si>
    <t>Odl Martin</t>
  </si>
  <si>
    <t>Madagaskar</t>
  </si>
  <si>
    <t>4,25</t>
  </si>
  <si>
    <t>Tanec jako víno</t>
  </si>
  <si>
    <t>Štukjunger,Vitošková,Kladrubský</t>
  </si>
  <si>
    <t>SENIOŘI</t>
  </si>
  <si>
    <t xml:space="preserve"> </t>
  </si>
  <si>
    <t>Junior III. Team TK Uni-Damce Bratislava</t>
  </si>
  <si>
    <t>Tango telefónico</t>
  </si>
  <si>
    <t>3,28</t>
  </si>
  <si>
    <t>Hvězdáři</t>
  </si>
  <si>
    <t>Štukjunger Petr</t>
  </si>
  <si>
    <t>3,45</t>
  </si>
  <si>
    <t>Maňana</t>
  </si>
  <si>
    <t>SENIOŘI 2</t>
  </si>
  <si>
    <t>TK Chvaletice</t>
  </si>
  <si>
    <t>Mireille</t>
  </si>
  <si>
    <t>Pavelková Dana,Marek Jaroslav</t>
  </si>
  <si>
    <t>TK Besta Chrudim</t>
  </si>
  <si>
    <t>Queen´s Gambit</t>
  </si>
  <si>
    <t>Nováková M.,Váchová L.</t>
  </si>
  <si>
    <t>2,45</t>
  </si>
  <si>
    <t>20</t>
  </si>
  <si>
    <t>TK Astaire Praha</t>
  </si>
  <si>
    <t>Pohádkový tanec</t>
  </si>
  <si>
    <t>Onderková Kalendová Simona</t>
  </si>
  <si>
    <t>Revival Babice</t>
  </si>
  <si>
    <t>Starci na chmelu</t>
  </si>
  <si>
    <t>Jägerová Jana</t>
  </si>
  <si>
    <t>4,50</t>
  </si>
  <si>
    <t>Estet Senior Danza Brno</t>
  </si>
  <si>
    <t>Last Dance</t>
  </si>
  <si>
    <t>Jančovi Viktor a Jana</t>
  </si>
  <si>
    <t>Mamma Mia!</t>
  </si>
  <si>
    <t xml:space="preserve">Sedlečtí Tomáš a Veronika </t>
  </si>
  <si>
    <t>H - Dance</t>
  </si>
  <si>
    <t>Kankán</t>
  </si>
  <si>
    <t>Peškarová Hana</t>
  </si>
  <si>
    <t>2,15</t>
  </si>
  <si>
    <t>9</t>
  </si>
  <si>
    <t>Taneční klub Tweet</t>
  </si>
  <si>
    <t>Dance Must Go On…</t>
  </si>
  <si>
    <t>Horváth Tomáš</t>
  </si>
  <si>
    <t>3,46</t>
  </si>
  <si>
    <t>Mistrovství ČR 2022</t>
  </si>
  <si>
    <t>FORMACE POLKY</t>
  </si>
  <si>
    <t>DĚTI + JUNIOŘI</t>
  </si>
  <si>
    <t>TaPŠ ILMA Turnov</t>
  </si>
  <si>
    <t>Ať žije polka česká</t>
  </si>
  <si>
    <t>Klasická polka</t>
  </si>
  <si>
    <t>13</t>
  </si>
  <si>
    <t>Mistrovství ČR 2023</t>
  </si>
  <si>
    <t>DOSPĚLÍ + SENIOŘI</t>
  </si>
  <si>
    <t>Ne a ne a ne</t>
  </si>
  <si>
    <t>Malinová Jana</t>
  </si>
  <si>
    <t>3,14</t>
  </si>
  <si>
    <t>Pane Nováku 2</t>
  </si>
  <si>
    <t>Pavelková Dana</t>
  </si>
  <si>
    <t>TK Kostelec</t>
  </si>
  <si>
    <t>Můj Vilém</t>
  </si>
  <si>
    <t>Vášová Blanka</t>
  </si>
  <si>
    <t>3,12</t>
  </si>
  <si>
    <t>Tělocvičná jednota Sokol Drásov</t>
  </si>
  <si>
    <t>Krásná</t>
  </si>
  <si>
    <t>Bělušová Marie</t>
  </si>
  <si>
    <t>Vedoucí soutěže:</t>
  </si>
  <si>
    <t>Sekretář:</t>
  </si>
  <si>
    <t>Dana Pavelková</t>
  </si>
  <si>
    <t>Jaroslava Havlová</t>
  </si>
  <si>
    <t>SEMIFINÁLE</t>
  </si>
  <si>
    <t>Kategorie:</t>
  </si>
  <si>
    <t>Mistrovství SUT ČR</t>
  </si>
  <si>
    <t>Plesové formace</t>
  </si>
  <si>
    <t>Poř.</t>
  </si>
  <si>
    <t>Taneční klub</t>
  </si>
  <si>
    <t>Porotce A</t>
  </si>
  <si>
    <t>Porotce B</t>
  </si>
  <si>
    <t>Porotce D</t>
  </si>
  <si>
    <t>Porotce E</t>
  </si>
  <si>
    <t>Porotce G</t>
  </si>
  <si>
    <t>Porotce H</t>
  </si>
  <si>
    <t>Porotce I</t>
  </si>
  <si>
    <t>Součet</t>
  </si>
  <si>
    <t>Postup</t>
  </si>
  <si>
    <t>vyst.</t>
  </si>
  <si>
    <t>X</t>
  </si>
  <si>
    <t>3D</t>
  </si>
  <si>
    <t>x</t>
  </si>
  <si>
    <t>21</t>
  </si>
  <si>
    <t>23</t>
  </si>
  <si>
    <t>27</t>
  </si>
  <si>
    <t>ano</t>
  </si>
  <si>
    <t>19</t>
  </si>
  <si>
    <t>26</t>
  </si>
  <si>
    <t>25</t>
  </si>
  <si>
    <t>11</t>
  </si>
  <si>
    <t>Počet křížů:</t>
  </si>
  <si>
    <t>sloupce</t>
  </si>
  <si>
    <t>POSTUPOVÝ KLÍČ: 8 - 5</t>
  </si>
  <si>
    <t xml:space="preserve"> Ved. soutěže:</t>
  </si>
  <si>
    <t>Sčitatel:</t>
  </si>
  <si>
    <t>Hana Černá</t>
  </si>
  <si>
    <t>Plesové choreografie</t>
  </si>
  <si>
    <t>Porotce C</t>
  </si>
  <si>
    <t>Porotce F</t>
  </si>
  <si>
    <t>22</t>
  </si>
  <si>
    <t>8</t>
  </si>
  <si>
    <t>POSTUPOVÝ KLÍČ: 11 -  7</t>
  </si>
  <si>
    <t>28</t>
  </si>
  <si>
    <t>29</t>
  </si>
  <si>
    <t>F I N Á L E</t>
  </si>
  <si>
    <t>Start. číslo</t>
  </si>
  <si>
    <t>1-2</t>
  </si>
  <si>
    <t>1-3</t>
  </si>
  <si>
    <t>1-4</t>
  </si>
  <si>
    <t>1-5</t>
  </si>
  <si>
    <t>1-6</t>
  </si>
  <si>
    <t>1-7</t>
  </si>
  <si>
    <t>1-8</t>
  </si>
  <si>
    <t>Kontrolní součty:</t>
  </si>
  <si>
    <t>7</t>
  </si>
  <si>
    <t>P O R O T A</t>
  </si>
  <si>
    <t>Plesové choreografie a párové tance</t>
  </si>
  <si>
    <t>Chrudim - 6. 5. 2023</t>
  </si>
  <si>
    <t>VS:</t>
  </si>
  <si>
    <t xml:space="preserve">Sk: </t>
  </si>
  <si>
    <t>Sč:</t>
  </si>
  <si>
    <t>Porotce (jméno):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</si>
  <si>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</si>
  <si>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</si>
  <si>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</si>
  <si>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</si>
  <si>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</si>
  <si>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</si>
  <si>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</si>
  <si>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</si>
  <si>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</si>
  <si>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</si>
  <si>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</si>
  <si>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Disciplína</t>
  </si>
  <si>
    <t>Brožovský</t>
  </si>
  <si>
    <t>Dytrt</t>
  </si>
  <si>
    <t>Kuneš</t>
  </si>
  <si>
    <t>Onder</t>
  </si>
  <si>
    <t>Zádorová</t>
  </si>
  <si>
    <t>Hes</t>
  </si>
  <si>
    <t>Chmel</t>
  </si>
  <si>
    <t>Jančová</t>
  </si>
  <si>
    <t>Mědílková</t>
  </si>
  <si>
    <t>Ples. formace - Dě</t>
  </si>
  <si>
    <t>Ples. formace - Ju</t>
  </si>
  <si>
    <t>Ples. formace - Dosp</t>
  </si>
  <si>
    <t>Ples. formace - Se</t>
  </si>
  <si>
    <t>Ples. formace - Se 2</t>
  </si>
  <si>
    <t>Formace polky-Dě + Ju</t>
  </si>
  <si>
    <t>Formace polky - Dosp</t>
  </si>
  <si>
    <t>Polka páry - Dě</t>
  </si>
  <si>
    <t>Polka páry - Ju</t>
  </si>
  <si>
    <t>Polka páry - Dosp</t>
  </si>
  <si>
    <t>Mistrovství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</si>
</sst>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2">
    <font>
      <sz val="10"/>
      <name val="BaskervilleEE"/>
      <family val="2"/>
    </font>
    <font>
      <sz val="10"/>
      <name val="Arial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u val="single"/>
      <sz val="14"/>
      <name val="Times New Roman CE"/>
      <family val="1"/>
    </font>
    <font>
      <sz val="10"/>
      <name val="Arial CE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b/>
      <sz val="10"/>
      <name val="BaskervilleEE"/>
      <family val="2"/>
    </font>
    <font>
      <b/>
      <u val="single"/>
      <sz val="15"/>
      <name val="Times New Roman CE"/>
      <family val="1"/>
    </font>
    <font>
      <b/>
      <sz val="8"/>
      <name val="Times New Roman CE"/>
      <family val="1"/>
    </font>
    <font>
      <b/>
      <i/>
      <sz val="10"/>
      <name val="Times New Roman CE"/>
      <family val="1"/>
    </font>
    <font>
      <i/>
      <sz val="12"/>
      <name val="Times New Roman CE"/>
      <family val="1"/>
    </font>
    <font>
      <b/>
      <i/>
      <sz val="9"/>
      <name val="Times New Roman CE"/>
      <family val="1"/>
    </font>
    <font>
      <b/>
      <sz val="15"/>
      <name val="Times New Roman CE"/>
      <family val="1"/>
    </font>
    <font>
      <b/>
      <u val="single"/>
      <sz val="17"/>
      <name val="Times New Roman CE"/>
      <family val="1"/>
    </font>
    <font>
      <b/>
      <sz val="17"/>
      <name val="Times New Roman CE"/>
      <family val="1"/>
    </font>
    <font>
      <sz val="15"/>
      <name val="Times New Roman CE"/>
      <family val="1"/>
    </font>
  </fonts>
  <fills count="5">
    <fill>
      <patternFill/>
    </fill>
    <fill>
      <patternFill patternType="gray125"/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double"/>
      <right/>
      <top style="double"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/>
      <right style="thick"/>
      <top/>
      <bottom style="thick"/>
    </border>
    <border>
      <left/>
      <right/>
      <top/>
      <bottom style="thick"/>
    </border>
    <border>
      <left style="thick"/>
      <right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 style="medium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 style="thick"/>
      <right style="thick"/>
      <top/>
      <bottom style="thick"/>
    </border>
    <border>
      <left/>
      <right style="medium"/>
      <top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ck"/>
      <top style="thin"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medium"/>
      <bottom style="thin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thick"/>
      <top/>
      <bottom style="thin"/>
    </border>
    <border>
      <left style="thick"/>
      <right style="thick"/>
      <top style="medium"/>
      <bottom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 style="thick"/>
      <right style="medium"/>
      <top style="thick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ck"/>
      <right/>
      <top style="thin"/>
      <bottom/>
    </border>
    <border>
      <left style="medium"/>
      <right style="thin"/>
      <top style="thin"/>
      <bottom/>
    </border>
    <border>
      <left style="thick"/>
      <right style="medium"/>
      <top/>
      <bottom style="thick"/>
    </border>
    <border>
      <left style="thick"/>
      <right style="thin"/>
      <top style="thin"/>
      <bottom style="thick"/>
    </border>
    <border>
      <left/>
      <right style="medium"/>
      <top style="thin"/>
      <bottom style="thick"/>
    </border>
    <border>
      <left/>
      <right style="thin"/>
      <top style="thin"/>
      <bottom style="thick"/>
    </border>
    <border>
      <left style="medium"/>
      <right style="thin"/>
      <top/>
      <bottom style="thick"/>
    </border>
    <border>
      <left style="medium"/>
      <right style="thick"/>
      <top/>
      <bottom style="thick"/>
    </border>
    <border>
      <left style="thick"/>
      <right style="thin"/>
      <top style="thin"/>
      <bottom/>
    </border>
    <border>
      <left style="thin"/>
      <right style="medium"/>
      <top style="thin"/>
      <bottom/>
    </border>
    <border>
      <left style="thick"/>
      <right style="thin"/>
      <top style="thick"/>
      <bottom/>
    </border>
    <border>
      <left/>
      <right style="thin"/>
      <top style="thick"/>
      <bottom/>
    </border>
    <border>
      <left style="thin"/>
      <right style="medium"/>
      <top style="thick"/>
      <bottom style="medium"/>
    </border>
    <border>
      <left style="thick"/>
      <right style="double"/>
      <top style="thick"/>
      <bottom/>
    </border>
    <border>
      <left style="medium"/>
      <right style="thick"/>
      <top style="thick"/>
      <bottom/>
    </border>
    <border>
      <left style="thick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thick"/>
      <top style="medium"/>
      <bottom style="thick"/>
    </border>
    <border>
      <left style="medium"/>
      <right style="medium"/>
      <top style="medium"/>
      <bottom style="thick"/>
    </border>
    <border>
      <left/>
      <right style="thick"/>
      <top style="medium"/>
      <bottom style="thick"/>
    </border>
    <border>
      <left style="thin"/>
      <right style="hair"/>
      <top style="medium"/>
      <bottom style="thick"/>
    </border>
    <border>
      <left style="thin"/>
      <right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medium"/>
      <bottom style="thick"/>
    </border>
    <border>
      <left/>
      <right/>
      <top style="medium"/>
      <bottom style="thick"/>
    </border>
    <border>
      <left style="medium"/>
      <right style="thick"/>
      <top style="medium"/>
      <bottom style="thick"/>
    </border>
    <border>
      <left style="thick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 style="thick"/>
      <top style="thick"/>
      <bottom/>
    </border>
    <border>
      <left style="thick"/>
      <right style="thick"/>
      <top style="thick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ck"/>
      <top/>
      <bottom style="medium"/>
    </border>
    <border>
      <left style="thick"/>
      <right style="thin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 style="thick"/>
      <top style="medium"/>
      <bottom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ck"/>
      <right style="thin"/>
      <top/>
      <bottom style="thin"/>
    </border>
    <border>
      <left style="thin"/>
      <right style="thick"/>
      <top style="thin"/>
      <bottom/>
    </border>
    <border>
      <left style="thick"/>
      <right style="thick"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1" applyFont="0" applyBorder="0" applyAlignment="0">
      <protection/>
    </xf>
    <xf numFmtId="0" fontId="5" fillId="0" borderId="0">
      <alignment/>
      <protection/>
    </xf>
    <xf numFmtId="0" fontId="0" fillId="0" borderId="0">
      <alignment/>
      <protection/>
    </xf>
  </cellStyleXfs>
  <cellXfs count="296">
    <xf numFmtId="0" fontId="0" fillId="0" borderId="0" xfId="0"/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3" fillId="0" borderId="2" xfId="21" applyFont="1" applyBorder="1" applyAlignment="1">
      <alignment horizontal="left"/>
      <protection/>
    </xf>
    <xf numFmtId="0" fontId="3" fillId="0" borderId="4" xfId="0" applyFont="1" applyBorder="1" applyAlignment="1">
      <alignment horizontal="center"/>
    </xf>
    <xf numFmtId="0" fontId="3" fillId="0" borderId="3" xfId="0" applyFont="1" applyBorder="1"/>
    <xf numFmtId="0" fontId="2" fillId="0" borderId="0" xfId="0" applyFont="1"/>
    <xf numFmtId="0" fontId="2" fillId="0" borderId="5" xfId="0" applyFont="1" applyBorder="1"/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21" applyFont="1" applyBorder="1" applyAlignment="1">
      <alignment horizontal="left"/>
      <protection/>
    </xf>
    <xf numFmtId="0" fontId="3" fillId="0" borderId="7" xfId="0" applyFont="1" applyBorder="1" applyAlignment="1">
      <alignment horizontal="center"/>
    </xf>
    <xf numFmtId="0" fontId="2" fillId="0" borderId="6" xfId="0" applyFont="1" applyBorder="1"/>
    <xf numFmtId="0" fontId="6" fillId="2" borderId="9" xfId="22" applyFont="1" applyFill="1" applyBorder="1" applyAlignment="1">
      <alignment horizontal="center" vertical="center"/>
      <protection/>
    </xf>
    <xf numFmtId="0" fontId="6" fillId="2" borderId="10" xfId="22" applyFont="1" applyFill="1" applyBorder="1" applyAlignment="1">
      <alignment horizontal="center" vertical="center"/>
      <protection/>
    </xf>
    <xf numFmtId="0" fontId="6" fillId="2" borderId="11" xfId="22" applyFont="1" applyFill="1" applyBorder="1" applyAlignment="1">
      <alignment horizontal="center"/>
      <protection/>
    </xf>
    <xf numFmtId="0" fontId="6" fillId="2" borderId="12" xfId="22" applyFont="1" applyFill="1" applyBorder="1" applyAlignment="1">
      <alignment horizontal="center"/>
      <protection/>
    </xf>
    <xf numFmtId="0" fontId="6" fillId="2" borderId="13" xfId="22" applyFont="1" applyFill="1" applyBorder="1" applyAlignment="1">
      <alignment horizontal="center" vertical="center"/>
      <protection/>
    </xf>
    <xf numFmtId="0" fontId="6" fillId="2" borderId="13" xfId="0" applyFont="1" applyFill="1" applyBorder="1" applyAlignment="1">
      <alignment horizontal="center" vertical="center"/>
    </xf>
    <xf numFmtId="0" fontId="6" fillId="0" borderId="0" xfId="0" applyFont="1"/>
    <xf numFmtId="0" fontId="6" fillId="2" borderId="14" xfId="22" applyFont="1" applyFill="1" applyBorder="1" applyAlignment="1">
      <alignment horizontal="center" vertical="center"/>
      <protection/>
    </xf>
    <xf numFmtId="0" fontId="6" fillId="2" borderId="15" xfId="22" applyFont="1" applyFill="1" applyBorder="1" applyAlignment="1">
      <alignment horizontal="center"/>
      <protection/>
    </xf>
    <xf numFmtId="0" fontId="6" fillId="2" borderId="6" xfId="22" applyFont="1" applyFill="1" applyBorder="1" applyAlignment="1">
      <alignment horizontal="center" vertical="center"/>
      <protection/>
    </xf>
    <xf numFmtId="0" fontId="6" fillId="2" borderId="6" xfId="0" applyFont="1" applyFill="1" applyBorder="1" applyAlignment="1">
      <alignment horizontal="center" vertical="center"/>
    </xf>
    <xf numFmtId="0" fontId="7" fillId="0" borderId="0" xfId="0" applyFont="1"/>
    <xf numFmtId="49" fontId="3" fillId="3" borderId="16" xfId="0" applyNumberFormat="1" applyFont="1" applyFill="1" applyBorder="1" applyAlignment="1">
      <alignment horizontal="center"/>
    </xf>
    <xf numFmtId="1" fontId="6" fillId="0" borderId="17" xfId="22" applyNumberFormat="1" applyFont="1" applyBorder="1" applyAlignment="1">
      <alignment horizontal="center"/>
      <protection/>
    </xf>
    <xf numFmtId="49" fontId="7" fillId="4" borderId="18" xfId="23" applyNumberFormat="1" applyFont="1" applyFill="1" applyBorder="1">
      <alignment/>
      <protection/>
    </xf>
    <xf numFmtId="49" fontId="6" fillId="4" borderId="19" xfId="23" applyNumberFormat="1" applyFont="1" applyFill="1" applyBorder="1">
      <alignment/>
      <protection/>
    </xf>
    <xf numFmtId="49" fontId="8" fillId="4" borderId="20" xfId="23" applyNumberFormat="1" applyFont="1" applyFill="1" applyBorder="1">
      <alignment/>
      <protection/>
    </xf>
    <xf numFmtId="49" fontId="7" fillId="4" borderId="19" xfId="22" applyNumberFormat="1" applyFont="1" applyFill="1" applyBorder="1" applyAlignment="1">
      <alignment horizontal="center"/>
      <protection/>
    </xf>
    <xf numFmtId="49" fontId="7" fillId="4" borderId="21" xfId="23" applyNumberFormat="1" applyFont="1" applyFill="1" applyBorder="1" applyAlignment="1">
      <alignment horizontal="center"/>
      <protection/>
    </xf>
    <xf numFmtId="0" fontId="0" fillId="0" borderId="0" xfId="0" applyFont="1"/>
    <xf numFmtId="49" fontId="3" fillId="3" borderId="17" xfId="0" applyNumberFormat="1" applyFont="1" applyFill="1" applyBorder="1" applyAlignment="1">
      <alignment horizontal="center"/>
    </xf>
    <xf numFmtId="49" fontId="7" fillId="0" borderId="22" xfId="23" applyNumberFormat="1" applyFont="1" applyBorder="1">
      <alignment/>
      <protection/>
    </xf>
    <xf numFmtId="49" fontId="6" fillId="4" borderId="23" xfId="23" applyNumberFormat="1" applyFont="1" applyFill="1" applyBorder="1">
      <alignment/>
      <protection/>
    </xf>
    <xf numFmtId="49" fontId="9" fillId="4" borderId="20" xfId="23" applyNumberFormat="1" applyFont="1" applyFill="1" applyBorder="1">
      <alignment/>
      <protection/>
    </xf>
    <xf numFmtId="49" fontId="7" fillId="4" borderId="23" xfId="22" applyNumberFormat="1" applyFont="1" applyFill="1" applyBorder="1" applyAlignment="1">
      <alignment horizontal="center"/>
      <protection/>
    </xf>
    <xf numFmtId="49" fontId="6" fillId="4" borderId="24" xfId="23" applyNumberFormat="1" applyFont="1" applyFill="1" applyBorder="1">
      <alignment/>
      <protection/>
    </xf>
    <xf numFmtId="49" fontId="9" fillId="4" borderId="24" xfId="23" applyNumberFormat="1" applyFont="1" applyFill="1" applyBorder="1">
      <alignment/>
      <protection/>
    </xf>
    <xf numFmtId="49" fontId="7" fillId="4" borderId="20" xfId="23" applyNumberFormat="1" applyFont="1" applyFill="1" applyBorder="1">
      <alignment/>
      <protection/>
    </xf>
    <xf numFmtId="49" fontId="7" fillId="4" borderId="24" xfId="23" applyNumberFormat="1" applyFont="1" applyFill="1" applyBorder="1">
      <alignment/>
      <protection/>
    </xf>
    <xf numFmtId="49" fontId="7" fillId="4" borderId="22" xfId="23" applyNumberFormat="1" applyFont="1" applyFill="1" applyBorder="1">
      <alignment/>
      <protection/>
    </xf>
    <xf numFmtId="49" fontId="6" fillId="4" borderId="20" xfId="23" applyNumberFormat="1" applyFont="1" applyFill="1" applyBorder="1">
      <alignment/>
      <protection/>
    </xf>
    <xf numFmtId="49" fontId="7" fillId="4" borderId="23" xfId="22" applyNumberFormat="1" applyFont="1" applyFill="1" applyBorder="1" applyAlignment="1">
      <alignment horizontal="center"/>
      <protection/>
    </xf>
    <xf numFmtId="49" fontId="7" fillId="4" borderId="25" xfId="23" applyNumberFormat="1" applyFont="1" applyFill="1" applyBorder="1" applyAlignment="1">
      <alignment horizontal="center"/>
      <protection/>
    </xf>
    <xf numFmtId="1" fontId="3" fillId="0" borderId="17" xfId="0" applyNumberFormat="1" applyFont="1" applyBorder="1" applyAlignment="1">
      <alignment horizontal="center"/>
    </xf>
    <xf numFmtId="49" fontId="7" fillId="4" borderId="23" xfId="23" applyNumberFormat="1" applyFont="1" applyFill="1" applyBorder="1">
      <alignment/>
      <protection/>
    </xf>
    <xf numFmtId="1" fontId="3" fillId="0" borderId="26" xfId="0" applyNumberFormat="1" applyFont="1" applyBorder="1" applyAlignment="1">
      <alignment horizontal="center"/>
    </xf>
    <xf numFmtId="1" fontId="6" fillId="0" borderId="26" xfId="22" applyNumberFormat="1" applyFont="1" applyBorder="1" applyAlignment="1">
      <alignment horizontal="center"/>
      <protection/>
    </xf>
    <xf numFmtId="49" fontId="6" fillId="4" borderId="23" xfId="0" applyNumberFormat="1" applyFont="1" applyFill="1" applyBorder="1"/>
    <xf numFmtId="49" fontId="7" fillId="4" borderId="25" xfId="0" applyNumberFormat="1" applyFont="1" applyFill="1" applyBorder="1" applyAlignment="1">
      <alignment horizontal="center"/>
    </xf>
    <xf numFmtId="49" fontId="10" fillId="4" borderId="20" xfId="0" applyNumberFormat="1" applyFont="1" applyFill="1" applyBorder="1"/>
    <xf numFmtId="49" fontId="8" fillId="4" borderId="20" xfId="0" applyNumberFormat="1" applyFont="1" applyFill="1" applyBorder="1"/>
    <xf numFmtId="49" fontId="7" fillId="0" borderId="22" xfId="0" applyNumberFormat="1" applyFont="1" applyBorder="1"/>
    <xf numFmtId="49" fontId="6" fillId="0" borderId="23" xfId="0" applyNumberFormat="1" applyFont="1" applyBorder="1"/>
    <xf numFmtId="49" fontId="9" fillId="4" borderId="23" xfId="23" applyNumberFormat="1" applyFont="1" applyFill="1" applyBorder="1">
      <alignment/>
      <protection/>
    </xf>
    <xf numFmtId="49" fontId="7" fillId="4" borderId="23" xfId="0" applyNumberFormat="1" applyFont="1" applyFill="1" applyBorder="1"/>
    <xf numFmtId="49" fontId="9" fillId="4" borderId="19" xfId="23" applyNumberFormat="1" applyFont="1" applyFill="1" applyBorder="1">
      <alignment/>
      <protection/>
    </xf>
    <xf numFmtId="49" fontId="7" fillId="4" borderId="19" xfId="22" applyNumberFormat="1" applyFont="1" applyFill="1" applyBorder="1" applyAlignment="1">
      <alignment horizontal="center"/>
      <protection/>
    </xf>
    <xf numFmtId="49" fontId="11" fillId="4" borderId="23" xfId="23" applyNumberFormat="1" applyFont="1" applyFill="1" applyBorder="1">
      <alignment/>
      <protection/>
    </xf>
    <xf numFmtId="49" fontId="8" fillId="4" borderId="22" xfId="23" applyNumberFormat="1" applyFont="1" applyFill="1" applyBorder="1">
      <alignment/>
      <protection/>
    </xf>
    <xf numFmtId="49" fontId="6" fillId="4" borderId="20" xfId="0" applyNumberFormat="1" applyFont="1" applyFill="1" applyBorder="1"/>
    <xf numFmtId="49" fontId="9" fillId="4" borderId="20" xfId="0" applyNumberFormat="1" applyFont="1" applyFill="1" applyBorder="1"/>
    <xf numFmtId="49" fontId="2" fillId="0" borderId="2" xfId="0" applyNumberFormat="1" applyFont="1" applyBorder="1"/>
    <xf numFmtId="0" fontId="3" fillId="0" borderId="2" xfId="24" applyFont="1" applyBorder="1" applyAlignment="1">
      <alignment horizontal="left"/>
      <protection/>
    </xf>
    <xf numFmtId="0" fontId="3" fillId="0" borderId="4" xfId="24" applyFont="1" applyBorder="1" applyAlignment="1">
      <alignment horizontal="center"/>
      <protection/>
    </xf>
    <xf numFmtId="0" fontId="3" fillId="0" borderId="3" xfId="24" applyFont="1" applyBorder="1">
      <alignment/>
      <protection/>
    </xf>
    <xf numFmtId="49" fontId="2" fillId="0" borderId="5" xfId="0" applyNumberFormat="1" applyFont="1" applyBorder="1"/>
    <xf numFmtId="0" fontId="2" fillId="0" borderId="7" xfId="24" applyFont="1" applyBorder="1" applyAlignment="1">
      <alignment horizontal="left"/>
      <protection/>
    </xf>
    <xf numFmtId="0" fontId="2" fillId="0" borderId="14" xfId="0" applyFont="1" applyBorder="1" applyAlignment="1">
      <alignment horizontal="center"/>
    </xf>
    <xf numFmtId="0" fontId="2" fillId="0" borderId="8" xfId="24" applyFont="1" applyBorder="1" applyAlignment="1">
      <alignment horizontal="left"/>
      <protection/>
    </xf>
    <xf numFmtId="0" fontId="3" fillId="0" borderId="7" xfId="24" applyFont="1" applyBorder="1" applyAlignment="1">
      <alignment horizontal="center"/>
      <protection/>
    </xf>
    <xf numFmtId="0" fontId="2" fillId="0" borderId="6" xfId="24" applyFont="1" applyBorder="1">
      <alignment/>
      <protection/>
    </xf>
    <xf numFmtId="49" fontId="6" fillId="2" borderId="9" xfId="22" applyNumberFormat="1" applyFont="1" applyFill="1" applyBorder="1" applyAlignment="1">
      <alignment horizontal="center" vertical="center"/>
      <protection/>
    </xf>
    <xf numFmtId="49" fontId="6" fillId="2" borderId="14" xfId="22" applyNumberFormat="1" applyFont="1" applyFill="1" applyBorder="1" applyAlignment="1">
      <alignment horizontal="center" vertical="center"/>
      <protection/>
    </xf>
    <xf numFmtId="0" fontId="6" fillId="0" borderId="27" xfId="24" applyFont="1" applyBorder="1" applyAlignment="1">
      <alignment horizontal="center"/>
      <protection/>
    </xf>
    <xf numFmtId="49" fontId="7" fillId="0" borderId="28" xfId="23" applyNumberFormat="1" applyFont="1" applyBorder="1">
      <alignment/>
      <protection/>
    </xf>
    <xf numFmtId="49" fontId="6" fillId="0" borderId="29" xfId="23" applyNumberFormat="1" applyFont="1" applyBorder="1">
      <alignment/>
      <protection/>
    </xf>
    <xf numFmtId="49" fontId="7" fillId="0" borderId="29" xfId="23" applyNumberFormat="1" applyFont="1" applyBorder="1">
      <alignment/>
      <protection/>
    </xf>
    <xf numFmtId="49" fontId="7" fillId="0" borderId="30" xfId="22" applyNumberFormat="1" applyFont="1" applyBorder="1" applyAlignment="1">
      <alignment horizontal="center"/>
      <protection/>
    </xf>
    <xf numFmtId="49" fontId="7" fillId="0" borderId="31" xfId="23" applyNumberFormat="1" applyFont="1" applyBorder="1" applyAlignment="1">
      <alignment horizontal="center"/>
      <protection/>
    </xf>
    <xf numFmtId="0" fontId="6" fillId="0" borderId="32" xfId="24" applyFont="1" applyBorder="1" applyAlignment="1">
      <alignment horizontal="center"/>
      <protection/>
    </xf>
    <xf numFmtId="0" fontId="6" fillId="0" borderId="33" xfId="24" applyFont="1" applyBorder="1" applyAlignment="1">
      <alignment horizontal="center"/>
      <protection/>
    </xf>
    <xf numFmtId="49" fontId="7" fillId="4" borderId="28" xfId="23" applyNumberFormat="1" applyFont="1" applyFill="1" applyBorder="1">
      <alignment/>
      <protection/>
    </xf>
    <xf numFmtId="49" fontId="6" fillId="4" borderId="28" xfId="23" applyNumberFormat="1" applyFont="1" applyFill="1" applyBorder="1">
      <alignment/>
      <protection/>
    </xf>
    <xf numFmtId="49" fontId="9" fillId="4" borderId="28" xfId="23" applyNumberFormat="1" applyFont="1" applyFill="1" applyBorder="1">
      <alignment/>
      <protection/>
    </xf>
    <xf numFmtId="49" fontId="7" fillId="4" borderId="34" xfId="22" applyNumberFormat="1" applyFont="1" applyFill="1" applyBorder="1" applyAlignment="1">
      <alignment horizontal="center"/>
      <protection/>
    </xf>
    <xf numFmtId="49" fontId="7" fillId="4" borderId="35" xfId="23" applyNumberFormat="1" applyFont="1" applyFill="1" applyBorder="1" applyAlignment="1">
      <alignment horizontal="center"/>
      <protection/>
    </xf>
    <xf numFmtId="0" fontId="6" fillId="0" borderId="17" xfId="24" applyFont="1" applyBorder="1" applyAlignment="1">
      <alignment horizontal="center"/>
      <protection/>
    </xf>
    <xf numFmtId="49" fontId="7" fillId="0" borderId="20" xfId="23" applyNumberFormat="1" applyFont="1" applyBorder="1">
      <alignment/>
      <protection/>
    </xf>
    <xf numFmtId="49" fontId="6" fillId="0" borderId="20" xfId="23" applyNumberFormat="1" applyFont="1" applyBorder="1">
      <alignment/>
      <protection/>
    </xf>
    <xf numFmtId="49" fontId="7" fillId="0" borderId="23" xfId="22" applyNumberFormat="1" applyFont="1" applyBorder="1" applyAlignment="1">
      <alignment horizontal="center"/>
      <protection/>
    </xf>
    <xf numFmtId="49" fontId="7" fillId="0" borderId="25" xfId="23" applyNumberFormat="1" applyFont="1" applyBorder="1" applyAlignment="1">
      <alignment horizontal="center"/>
      <protection/>
    </xf>
    <xf numFmtId="0" fontId="6" fillId="0" borderId="26" xfId="24" applyFont="1" applyBorder="1" applyAlignment="1">
      <alignment horizontal="center"/>
      <protection/>
    </xf>
    <xf numFmtId="49" fontId="7" fillId="0" borderId="24" xfId="23" applyNumberFormat="1" applyFont="1" applyBorder="1">
      <alignment/>
      <protection/>
    </xf>
    <xf numFmtId="49" fontId="6" fillId="0" borderId="24" xfId="23" applyNumberFormat="1" applyFont="1" applyBorder="1">
      <alignment/>
      <protection/>
    </xf>
    <xf numFmtId="49" fontId="7" fillId="0" borderId="19" xfId="22" applyNumberFormat="1" applyFont="1" applyBorder="1" applyAlignment="1">
      <alignment horizontal="center"/>
      <protection/>
    </xf>
    <xf numFmtId="49" fontId="7" fillId="0" borderId="21" xfId="23" applyNumberFormat="1" applyFont="1" applyBorder="1" applyAlignment="1">
      <alignment horizontal="center"/>
      <protection/>
    </xf>
    <xf numFmtId="0" fontId="7" fillId="0" borderId="2" xfId="22" applyFont="1" applyBorder="1">
      <protection/>
    </xf>
    <xf numFmtId="0" fontId="7" fillId="0" borderId="4" xfId="22" applyFont="1" applyBorder="1" applyAlignment="1">
      <alignment horizontal="center"/>
      <protection/>
    </xf>
    <xf numFmtId="0" fontId="7" fillId="0" borderId="4" xfId="24" applyFont="1" applyBorder="1">
      <alignment/>
      <protection/>
    </xf>
    <xf numFmtId="0" fontId="7" fillId="0" borderId="4" xfId="22" applyFont="1" applyBorder="1">
      <protection/>
    </xf>
    <xf numFmtId="0" fontId="6" fillId="0" borderId="3" xfId="24" applyFont="1" applyBorder="1" applyAlignment="1">
      <alignment horizontal="left"/>
      <protection/>
    </xf>
    <xf numFmtId="0" fontId="7" fillId="0" borderId="8" xfId="24" applyFont="1" applyBorder="1">
      <alignment/>
      <protection/>
    </xf>
    <xf numFmtId="0" fontId="7" fillId="0" borderId="7" xfId="22" applyFont="1" applyBorder="1" applyAlignment="1">
      <alignment horizontal="center"/>
      <protection/>
    </xf>
    <xf numFmtId="0" fontId="7" fillId="0" borderId="7" xfId="22" applyFont="1" applyBorder="1">
      <protection/>
    </xf>
    <xf numFmtId="0" fontId="7" fillId="0" borderId="7" xfId="24" applyFont="1" applyBorder="1">
      <alignment/>
      <protection/>
    </xf>
    <xf numFmtId="44" fontId="7" fillId="0" borderId="7" xfId="20" applyFont="1" applyBorder="1" applyAlignment="1">
      <alignment horizontal="left"/>
    </xf>
    <xf numFmtId="0" fontId="7" fillId="0" borderId="6" xfId="24" applyFont="1" applyBorder="1">
      <alignment/>
      <protection/>
    </xf>
    <xf numFmtId="0" fontId="12" fillId="0" borderId="0" xfId="0" applyFont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13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8" xfId="0" applyFont="1" applyBorder="1"/>
    <xf numFmtId="0" fontId="7" fillId="0" borderId="6" xfId="0" applyFont="1" applyBorder="1"/>
    <xf numFmtId="0" fontId="2" fillId="0" borderId="7" xfId="21" applyFont="1" applyBorder="1" applyAlignment="1">
      <alignment horizontal="left"/>
      <protection/>
    </xf>
    <xf numFmtId="0" fontId="7" fillId="0" borderId="7" xfId="0" applyFont="1" applyBorder="1"/>
    <xf numFmtId="0" fontId="6" fillId="1" borderId="36" xfId="0" applyFont="1" applyFill="1" applyBorder="1" applyAlignment="1">
      <alignment horizontal="center" vertical="center"/>
    </xf>
    <xf numFmtId="0" fontId="6" fillId="1" borderId="2" xfId="0" applyFont="1" applyFill="1" applyBorder="1" applyAlignment="1">
      <alignment horizontal="center" vertical="center"/>
    </xf>
    <xf numFmtId="0" fontId="6" fillId="1" borderId="9" xfId="22" applyFont="1" applyFill="1" applyBorder="1" applyAlignment="1">
      <alignment horizontal="center"/>
      <protection/>
    </xf>
    <xf numFmtId="0" fontId="14" fillId="1" borderId="37" xfId="0" applyFont="1" applyFill="1" applyBorder="1" applyAlignment="1">
      <alignment vertical="center"/>
    </xf>
    <xf numFmtId="0" fontId="6" fillId="1" borderId="24" xfId="0" applyFont="1" applyFill="1" applyBorder="1" applyAlignment="1">
      <alignment vertical="center"/>
    </xf>
    <xf numFmtId="0" fontId="6" fillId="1" borderId="38" xfId="0" applyFont="1" applyFill="1" applyBorder="1" applyAlignment="1">
      <alignment vertical="center"/>
    </xf>
    <xf numFmtId="0" fontId="6" fillId="1" borderId="39" xfId="0" applyFont="1" applyFill="1" applyBorder="1" applyAlignment="1">
      <alignment horizontal="left" vertical="top"/>
    </xf>
    <xf numFmtId="0" fontId="6" fillId="1" borderId="37" xfId="0" applyFont="1" applyFill="1" applyBorder="1" applyAlignment="1">
      <alignment horizontal="left" vertical="center"/>
    </xf>
    <xf numFmtId="0" fontId="6" fillId="1" borderId="40" xfId="0" applyFont="1" applyFill="1" applyBorder="1" applyAlignment="1">
      <alignment horizontal="left" vertical="center"/>
    </xf>
    <xf numFmtId="49" fontId="6" fillId="1" borderId="2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1" borderId="41" xfId="0" applyFont="1" applyFill="1" applyBorder="1" applyAlignment="1">
      <alignment horizontal="center"/>
    </xf>
    <xf numFmtId="0" fontId="6" fillId="1" borderId="8" xfId="0" applyFont="1" applyFill="1" applyBorder="1" applyAlignment="1">
      <alignment horizontal="center"/>
    </xf>
    <xf numFmtId="0" fontId="6" fillId="1" borderId="14" xfId="22" applyFont="1" applyFill="1" applyBorder="1" applyAlignment="1">
      <alignment horizontal="center"/>
      <protection/>
    </xf>
    <xf numFmtId="0" fontId="6" fillId="1" borderId="42" xfId="0" applyFont="1" applyFill="1" applyBorder="1"/>
    <xf numFmtId="0" fontId="6" fillId="1" borderId="43" xfId="0" applyFont="1" applyFill="1" applyBorder="1"/>
    <xf numFmtId="0" fontId="6" fillId="1" borderId="44" xfId="0" applyFont="1" applyFill="1" applyBorder="1"/>
    <xf numFmtId="0" fontId="6" fillId="1" borderId="42" xfId="0" applyFont="1" applyFill="1" applyBorder="1" applyAlignment="1">
      <alignment horizontal="center"/>
    </xf>
    <xf numFmtId="0" fontId="6" fillId="1" borderId="44" xfId="0" applyFont="1" applyFill="1" applyBorder="1" applyAlignment="1">
      <alignment horizontal="center"/>
    </xf>
    <xf numFmtId="0" fontId="6" fillId="1" borderId="45" xfId="0" applyFont="1" applyFill="1" applyBorder="1"/>
    <xf numFmtId="49" fontId="6" fillId="1" borderId="46" xfId="0" applyNumberFormat="1" applyFont="1" applyFill="1" applyBorder="1"/>
    <xf numFmtId="0" fontId="15" fillId="0" borderId="0" xfId="0" applyFont="1"/>
    <xf numFmtId="0" fontId="7" fillId="0" borderId="22" xfId="22" applyFont="1" applyBorder="1" applyAlignment="1">
      <alignment horizontal="center"/>
      <protection/>
    </xf>
    <xf numFmtId="1" fontId="6" fillId="0" borderId="16" xfId="22" applyNumberFormat="1" applyFont="1" applyBorder="1" applyAlignment="1">
      <alignment horizontal="center"/>
      <protection/>
    </xf>
    <xf numFmtId="49" fontId="7" fillId="0" borderId="47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49" fontId="7" fillId="0" borderId="37" xfId="0" applyNumberFormat="1" applyFont="1" applyBorder="1" applyAlignment="1">
      <alignment horizontal="right"/>
    </xf>
    <xf numFmtId="49" fontId="7" fillId="0" borderId="40" xfId="0" applyNumberFormat="1" applyFont="1" applyBorder="1" applyAlignment="1">
      <alignment horizontal="right"/>
    </xf>
    <xf numFmtId="49" fontId="7" fillId="0" borderId="48" xfId="0" applyNumberFormat="1" applyFont="1" applyBorder="1" applyAlignment="1">
      <alignment horizontal="right"/>
    </xf>
    <xf numFmtId="0" fontId="7" fillId="0" borderId="47" xfId="0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10" fillId="4" borderId="23" xfId="0" applyNumberFormat="1" applyFont="1" applyFill="1" applyBorder="1"/>
    <xf numFmtId="0" fontId="7" fillId="0" borderId="2" xfId="22" applyFont="1" applyBorder="1" applyAlignment="1">
      <alignment horizontal="left"/>
      <protection/>
    </xf>
    <xf numFmtId="0" fontId="6" fillId="0" borderId="11" xfId="22" applyFont="1" applyBorder="1" applyAlignment="1">
      <alignment horizontal="center"/>
      <protection/>
    </xf>
    <xf numFmtId="49" fontId="7" fillId="0" borderId="11" xfId="0" applyNumberFormat="1" applyFont="1" applyBorder="1"/>
    <xf numFmtId="49" fontId="7" fillId="0" borderId="4" xfId="0" applyNumberFormat="1" applyFont="1" applyBorder="1"/>
    <xf numFmtId="49" fontId="7" fillId="0" borderId="49" xfId="0" applyNumberFormat="1" applyFont="1" applyBorder="1"/>
    <xf numFmtId="49" fontId="7" fillId="0" borderId="50" xfId="0" applyNumberFormat="1" applyFont="1" applyBorder="1"/>
    <xf numFmtId="49" fontId="7" fillId="0" borderId="51" xfId="0" applyNumberFormat="1" applyFont="1" applyBorder="1"/>
    <xf numFmtId="0" fontId="7" fillId="0" borderId="52" xfId="0" applyFont="1" applyBorder="1"/>
    <xf numFmtId="0" fontId="7" fillId="0" borderId="50" xfId="0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0" fontId="7" fillId="0" borderId="54" xfId="0" applyFont="1" applyBorder="1"/>
    <xf numFmtId="0" fontId="6" fillId="0" borderId="55" xfId="0" applyFont="1" applyBorder="1"/>
    <xf numFmtId="0" fontId="6" fillId="0" borderId="55" xfId="22" applyFont="1" applyBorder="1" applyAlignment="1">
      <alignment horizontal="center"/>
      <protection/>
    </xf>
    <xf numFmtId="0" fontId="7" fillId="0" borderId="54" xfId="22" applyFont="1" applyBorder="1">
      <protection/>
    </xf>
    <xf numFmtId="0" fontId="7" fillId="0" borderId="55" xfId="22" applyFont="1" applyBorder="1">
      <protection/>
    </xf>
    <xf numFmtId="0" fontId="7" fillId="0" borderId="55" xfId="0" applyFont="1" applyBorder="1"/>
    <xf numFmtId="0" fontId="7" fillId="0" borderId="56" xfId="0" applyFont="1" applyBorder="1"/>
    <xf numFmtId="0" fontId="6" fillId="0" borderId="8" xfId="0" applyFont="1" applyBorder="1"/>
    <xf numFmtId="0" fontId="6" fillId="0" borderId="7" xfId="0" applyFont="1" applyBorder="1"/>
    <xf numFmtId="0" fontId="6" fillId="0" borderId="7" xfId="22" applyFont="1" applyBorder="1" applyAlignment="1">
      <alignment horizontal="center"/>
      <protection/>
    </xf>
    <xf numFmtId="0" fontId="7" fillId="0" borderId="8" xfId="22" applyFont="1" applyBorder="1">
      <protection/>
    </xf>
    <xf numFmtId="0" fontId="7" fillId="0" borderId="7" xfId="0" applyFont="1" applyBorder="1" applyAlignment="1" quotePrefix="1">
      <alignment horizontal="left"/>
    </xf>
    <xf numFmtId="49" fontId="0" fillId="0" borderId="0" xfId="0" applyNumberFormat="1"/>
    <xf numFmtId="0" fontId="16" fillId="0" borderId="0" xfId="0" applyFont="1"/>
    <xf numFmtId="49" fontId="7" fillId="0" borderId="57" xfId="0" applyNumberFormat="1" applyFont="1" applyBorder="1"/>
    <xf numFmtId="49" fontId="6" fillId="0" borderId="58" xfId="0" applyNumberFormat="1" applyFont="1" applyBorder="1"/>
    <xf numFmtId="0" fontId="17" fillId="3" borderId="9" xfId="0" applyFont="1" applyFill="1" applyBorder="1"/>
    <xf numFmtId="0" fontId="4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7" fillId="3" borderId="4" xfId="0" applyFont="1" applyFill="1" applyBorder="1"/>
    <xf numFmtId="0" fontId="6" fillId="3" borderId="4" xfId="0" applyFont="1" applyFill="1" applyBorder="1"/>
    <xf numFmtId="0" fontId="7" fillId="3" borderId="3" xfId="0" applyFont="1" applyFill="1" applyBorder="1"/>
    <xf numFmtId="0" fontId="7" fillId="3" borderId="14" xfId="0" applyFont="1" applyFill="1" applyBorder="1"/>
    <xf numFmtId="0" fontId="2" fillId="3" borderId="14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7" xfId="0" applyFont="1" applyFill="1" applyBorder="1"/>
    <xf numFmtId="0" fontId="6" fillId="3" borderId="7" xfId="0" applyFont="1" applyFill="1" applyBorder="1"/>
    <xf numFmtId="0" fontId="7" fillId="3" borderId="6" xfId="0" applyFont="1" applyFill="1" applyBorder="1"/>
    <xf numFmtId="0" fontId="6" fillId="3" borderId="59" xfId="0" applyFont="1" applyFill="1" applyBorder="1" applyAlignment="1">
      <alignment horizontal="center" vertical="center" textRotation="90" wrapText="1"/>
    </xf>
    <xf numFmtId="0" fontId="3" fillId="3" borderId="60" xfId="22" applyFont="1" applyFill="1" applyBorder="1" applyAlignment="1">
      <alignment horizontal="center" vertical="center"/>
      <protection/>
    </xf>
    <xf numFmtId="0" fontId="3" fillId="3" borderId="61" xfId="22" applyFont="1" applyFill="1" applyBorder="1" applyAlignment="1">
      <alignment horizontal="center" vertical="center"/>
      <protection/>
    </xf>
    <xf numFmtId="0" fontId="6" fillId="3" borderId="62" xfId="0" applyFont="1" applyFill="1" applyBorder="1" applyAlignment="1">
      <alignment vertical="center" textRotation="90"/>
    </xf>
    <xf numFmtId="0" fontId="6" fillId="3" borderId="63" xfId="0" applyFont="1" applyFill="1" applyBorder="1" applyAlignment="1">
      <alignment vertical="center" textRotation="90"/>
    </xf>
    <xf numFmtId="49" fontId="6" fillId="3" borderId="64" xfId="0" applyNumberFormat="1" applyFont="1" applyFill="1" applyBorder="1" applyAlignment="1">
      <alignment horizontal="center" vertical="center"/>
    </xf>
    <xf numFmtId="49" fontId="6" fillId="3" borderId="65" xfId="0" applyNumberFormat="1" applyFont="1" applyFill="1" applyBorder="1" applyAlignment="1">
      <alignment horizontal="center" vertical="center"/>
    </xf>
    <xf numFmtId="49" fontId="6" fillId="3" borderId="66" xfId="0" applyNumberFormat="1" applyFont="1" applyFill="1" applyBorder="1" applyAlignment="1">
      <alignment horizontal="center" vertical="center"/>
    </xf>
    <xf numFmtId="49" fontId="6" fillId="3" borderId="61" xfId="0" applyNumberFormat="1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 textRotation="90"/>
    </xf>
    <xf numFmtId="49" fontId="2" fillId="3" borderId="68" xfId="0" applyNumberFormat="1" applyFont="1" applyFill="1" applyBorder="1" applyAlignment="1">
      <alignment horizontal="center"/>
    </xf>
    <xf numFmtId="49" fontId="2" fillId="3" borderId="69" xfId="0" applyNumberFormat="1" applyFont="1" applyFill="1" applyBorder="1" applyAlignment="1">
      <alignment horizontal="center"/>
    </xf>
    <xf numFmtId="49" fontId="2" fillId="3" borderId="70" xfId="0" applyNumberFormat="1" applyFont="1" applyFill="1" applyBorder="1" applyAlignment="1">
      <alignment horizontal="center"/>
    </xf>
    <xf numFmtId="1" fontId="2" fillId="0" borderId="71" xfId="0" applyNumberFormat="1" applyFont="1" applyBorder="1" applyAlignment="1">
      <alignment horizontal="center"/>
    </xf>
    <xf numFmtId="1" fontId="2" fillId="0" borderId="69" xfId="0" applyNumberFormat="1" applyFont="1" applyBorder="1" applyAlignment="1">
      <alignment horizontal="center"/>
    </xf>
    <xf numFmtId="1" fontId="3" fillId="0" borderId="69" xfId="0" applyNumberFormat="1" applyFont="1" applyBorder="1" applyAlignment="1">
      <alignment horizontal="center"/>
    </xf>
    <xf numFmtId="1" fontId="2" fillId="3" borderId="70" xfId="0" applyNumberFormat="1" applyFont="1" applyFill="1" applyBorder="1" applyAlignment="1">
      <alignment horizontal="center"/>
    </xf>
    <xf numFmtId="1" fontId="2" fillId="0" borderId="72" xfId="0" applyNumberFormat="1" applyFont="1" applyBorder="1" applyAlignment="1">
      <alignment horizontal="center"/>
    </xf>
    <xf numFmtId="1" fontId="3" fillId="0" borderId="72" xfId="0" applyNumberFormat="1" applyFont="1" applyBorder="1" applyAlignment="1">
      <alignment horizontal="center"/>
    </xf>
    <xf numFmtId="0" fontId="7" fillId="3" borderId="2" xfId="0" applyFont="1" applyFill="1" applyBorder="1"/>
    <xf numFmtId="0" fontId="7" fillId="3" borderId="73" xfId="0" applyFont="1" applyFill="1" applyBorder="1"/>
    <xf numFmtId="0" fontId="7" fillId="3" borderId="74" xfId="0" applyFont="1" applyFill="1" applyBorder="1"/>
    <xf numFmtId="49" fontId="7" fillId="3" borderId="75" xfId="0" applyNumberFormat="1" applyFont="1" applyFill="1" applyBorder="1"/>
    <xf numFmtId="49" fontId="7" fillId="3" borderId="42" xfId="0" applyNumberFormat="1" applyFont="1" applyFill="1" applyBorder="1"/>
    <xf numFmtId="49" fontId="7" fillId="3" borderId="76" xfId="0" applyNumberFormat="1" applyFont="1" applyFill="1" applyBorder="1"/>
    <xf numFmtId="49" fontId="7" fillId="3" borderId="77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3" fillId="3" borderId="4" xfId="0" applyFont="1" applyFill="1" applyBorder="1"/>
    <xf numFmtId="49" fontId="7" fillId="4" borderId="57" xfId="23" applyNumberFormat="1" applyFont="1" applyFill="1" applyBorder="1">
      <alignment/>
      <protection/>
    </xf>
    <xf numFmtId="49" fontId="6" fillId="4" borderId="58" xfId="23" applyNumberFormat="1" applyFont="1" applyFill="1" applyBorder="1">
      <alignment/>
      <protection/>
    </xf>
    <xf numFmtId="1" fontId="3" fillId="0" borderId="7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1" fillId="0" borderId="78" xfId="0" applyFont="1" applyBorder="1" applyAlignment="1">
      <alignment horizontal="left"/>
    </xf>
    <xf numFmtId="0" fontId="21" fillId="0" borderId="79" xfId="0" applyFont="1" applyBorder="1" applyAlignment="1">
      <alignment horizontal="left"/>
    </xf>
    <xf numFmtId="0" fontId="2" fillId="0" borderId="79" xfId="0" applyFont="1" applyBorder="1" applyAlignment="1">
      <alignment horizontal="left"/>
    </xf>
    <xf numFmtId="0" fontId="2" fillId="0" borderId="80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2" borderId="9" xfId="22" applyFont="1" applyFill="1" applyBorder="1" applyAlignment="1">
      <alignment horizontal="left" vertical="center"/>
      <protection/>
    </xf>
    <xf numFmtId="0" fontId="6" fillId="2" borderId="50" xfId="22" applyFont="1" applyFill="1" applyBorder="1" applyAlignment="1">
      <alignment horizontal="center"/>
      <protection/>
    </xf>
    <xf numFmtId="0" fontId="6" fillId="2" borderId="81" xfId="22" applyFont="1" applyFill="1" applyBorder="1" applyAlignment="1">
      <alignment horizontal="center"/>
      <protection/>
    </xf>
    <xf numFmtId="0" fontId="6" fillId="2" borderId="82" xfId="22" applyFont="1" applyFill="1" applyBorder="1" applyAlignment="1">
      <alignment horizontal="center"/>
      <protection/>
    </xf>
    <xf numFmtId="0" fontId="6" fillId="2" borderId="83" xfId="22" applyFont="1" applyFill="1" applyBorder="1" applyAlignment="1">
      <alignment horizontal="center"/>
      <protection/>
    </xf>
    <xf numFmtId="0" fontId="6" fillId="2" borderId="84" xfId="22" applyFont="1" applyFill="1" applyBorder="1" applyAlignment="1">
      <alignment horizontal="center" vertical="center"/>
      <protection/>
    </xf>
    <xf numFmtId="0" fontId="6" fillId="2" borderId="85" xfId="22" applyFont="1" applyFill="1" applyBorder="1" applyAlignment="1">
      <alignment horizontal="center"/>
      <protection/>
    </xf>
    <xf numFmtId="0" fontId="6" fillId="2" borderId="86" xfId="22" applyFont="1" applyFill="1" applyBorder="1" applyAlignment="1">
      <alignment horizontal="center"/>
      <protection/>
    </xf>
    <xf numFmtId="0" fontId="6" fillId="2" borderId="87" xfId="22" applyFont="1" applyFill="1" applyBorder="1" applyAlignment="1">
      <alignment horizontal="center"/>
      <protection/>
    </xf>
    <xf numFmtId="0" fontId="6" fillId="2" borderId="85" xfId="22" applyFont="1" applyFill="1" applyBorder="1" applyAlignment="1">
      <alignment horizontal="left"/>
      <protection/>
    </xf>
    <xf numFmtId="0" fontId="6" fillId="2" borderId="88" xfId="22" applyFont="1" applyFill="1" applyBorder="1" applyAlignment="1">
      <alignment horizontal="center"/>
      <protection/>
    </xf>
    <xf numFmtId="1" fontId="6" fillId="0" borderId="32" xfId="0" applyNumberFormat="1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1" fontId="6" fillId="0" borderId="99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7" fillId="0" borderId="100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7" fillId="3" borderId="2" xfId="0" applyFont="1" applyFill="1" applyBorder="1"/>
    <xf numFmtId="0" fontId="4" fillId="3" borderId="3" xfId="0" applyFont="1" applyFill="1" applyBorder="1" applyAlignment="1">
      <alignment horizontal="left"/>
    </xf>
    <xf numFmtId="49" fontId="6" fillId="4" borderId="29" xfId="23" applyNumberFormat="1" applyFont="1" applyFill="1" applyBorder="1">
      <alignment/>
      <protection/>
    </xf>
    <xf numFmtId="49" fontId="2" fillId="3" borderId="73" xfId="0" applyNumberFormat="1" applyFont="1" applyFill="1" applyBorder="1" applyAlignment="1">
      <alignment horizontal="center"/>
    </xf>
    <xf numFmtId="49" fontId="2" fillId="3" borderId="101" xfId="0" applyNumberFormat="1" applyFont="1" applyFill="1" applyBorder="1" applyAlignment="1">
      <alignment horizontal="center"/>
    </xf>
    <xf numFmtId="49" fontId="2" fillId="3" borderId="102" xfId="0" applyNumberFormat="1" applyFont="1" applyFill="1" applyBorder="1" applyAlignment="1">
      <alignment horizontal="center"/>
    </xf>
    <xf numFmtId="1" fontId="2" fillId="3" borderId="69" xfId="0" applyNumberFormat="1" applyFont="1" applyFill="1" applyBorder="1" applyAlignment="1">
      <alignment horizontal="center"/>
    </xf>
    <xf numFmtId="1" fontId="2" fillId="3" borderId="70" xfId="0" applyNumberFormat="1" applyFont="1" applyFill="1" applyBorder="1" applyAlignment="1">
      <alignment horizontal="center"/>
    </xf>
    <xf numFmtId="49" fontId="2" fillId="3" borderId="95" xfId="0" applyNumberFormat="1" applyFont="1" applyFill="1" applyBorder="1" applyAlignment="1">
      <alignment horizontal="center"/>
    </xf>
    <xf numFmtId="49" fontId="6" fillId="0" borderId="28" xfId="23" applyNumberFormat="1" applyFont="1" applyBorder="1">
      <alignment/>
      <protection/>
    </xf>
    <xf numFmtId="1" fontId="2" fillId="3" borderId="72" xfId="0" applyNumberFormat="1" applyFont="1" applyFill="1" applyBorder="1" applyAlignment="1">
      <alignment horizontal="center"/>
    </xf>
    <xf numFmtId="1" fontId="3" fillId="3" borderId="69" xfId="0" applyNumberFormat="1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_Pohár - formace 2003" xfId="21"/>
    <cellStyle name="ido" xfId="22"/>
    <cellStyle name="normální_Prostorovky" xfId="23"/>
    <cellStyle name="normální_Polka - formace 200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0</xdr:rowOff>
    </xdr:from>
    <xdr:to>
      <xdr:col>0</xdr:col>
      <xdr:colOff>314325</xdr:colOff>
      <xdr:row>9</xdr:row>
      <xdr:rowOff>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466975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pic>
    <xdr:clientData fPrintsWithSheet="0"/>
  </xdr:twoCellAnchor>
  <xdr:twoCellAnchor>
    <xdr:from>
      <xdr:col>0</xdr:col>
      <xdr:colOff>38100</xdr:colOff>
      <xdr:row>9</xdr:row>
      <xdr:rowOff>0</xdr:rowOff>
    </xdr:from>
    <xdr:to>
      <xdr:col>0</xdr:col>
      <xdr:colOff>314325</xdr:colOff>
      <xdr:row>9</xdr:row>
      <xdr:rowOff>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466975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F1ECF-AD2A-4340-A782-AE40BCF1765D}">
  <dimension ref="A1:G72"/>
  <sheetViews>
    <sheetView showGridLines="0" workbookViewId="0" topLeftCell="A46">
      <selection activeCell="G11" sqref="G11"/>
    </sheetView>
  </sheetViews>
  <sheetFormatPr defaultColWidth="9.25390625" defaultRowHeight="12.75"/>
  <cols>
    <col min="1" max="1" width="6.00390625" style="35" customWidth="1"/>
    <col min="2" max="2" width="4.875" style="113" customWidth="1"/>
    <col min="3" max="3" width="23.25390625" style="35" customWidth="1"/>
    <col min="4" max="4" width="25.875" style="35" customWidth="1"/>
    <col min="5" max="5" width="20.875" style="35" customWidth="1"/>
    <col min="6" max="6" width="7.875" style="113" customWidth="1"/>
    <col min="7" max="7" width="7.875" style="35" customWidth="1"/>
    <col min="8" max="16384" width="9.25390625" style="35" customWidth="1"/>
  </cols>
  <sheetData>
    <row r="1" spans="1:7" s="8" customFormat="1" ht="20.1" customHeight="1" thickTop="1">
      <c r="A1" s="1"/>
      <c r="B1" s="2"/>
      <c r="C1" s="3" t="s">
        <v>0</v>
      </c>
      <c r="D1" s="4"/>
      <c r="E1" s="5" t="s">
        <v>1</v>
      </c>
      <c r="F1" s="6"/>
      <c r="G1" s="7"/>
    </row>
    <row r="2" spans="1:7" s="8" customFormat="1" ht="18" customHeight="1" thickBot="1">
      <c r="A2" s="9"/>
      <c r="B2" s="10"/>
      <c r="C2" s="11" t="s">
        <v>2</v>
      </c>
      <c r="D2" s="12" t="s">
        <v>3</v>
      </c>
      <c r="E2" s="13" t="s">
        <v>4</v>
      </c>
      <c r="F2" s="14"/>
      <c r="G2" s="15"/>
    </row>
    <row r="3" spans="1:7" s="22" customFormat="1" ht="12.95" customHeight="1" thickTop="1">
      <c r="A3" s="16" t="s">
        <v>5</v>
      </c>
      <c r="B3" s="17" t="s">
        <v>6</v>
      </c>
      <c r="C3" s="18" t="s">
        <v>7</v>
      </c>
      <c r="D3" s="19" t="s">
        <v>8</v>
      </c>
      <c r="E3" s="19" t="s">
        <v>9</v>
      </c>
      <c r="F3" s="20" t="s">
        <v>10</v>
      </c>
      <c r="G3" s="21" t="s">
        <v>11</v>
      </c>
    </row>
    <row r="4" spans="1:7" s="27" customFormat="1" ht="12.95" customHeight="1" thickBot="1">
      <c r="A4" s="23"/>
      <c r="B4" s="23" t="s">
        <v>12</v>
      </c>
      <c r="C4" s="24"/>
      <c r="D4" s="24"/>
      <c r="E4" s="24"/>
      <c r="F4" s="25"/>
      <c r="G4" s="26" t="s">
        <v>13</v>
      </c>
    </row>
    <row r="5" spans="1:7" ht="16.5" thickTop="1">
      <c r="A5" s="28" t="s">
        <v>14</v>
      </c>
      <c r="B5" s="29">
        <v>43</v>
      </c>
      <c r="C5" s="30" t="s">
        <v>15</v>
      </c>
      <c r="D5" s="31" t="s">
        <v>16</v>
      </c>
      <c r="E5" s="32" t="s">
        <v>17</v>
      </c>
      <c r="F5" s="33" t="s">
        <v>18</v>
      </c>
      <c r="G5" s="34" t="s">
        <v>19</v>
      </c>
    </row>
    <row r="6" spans="1:7" ht="15.75">
      <c r="A6" s="36" t="s">
        <v>20</v>
      </c>
      <c r="B6" s="29">
        <v>44</v>
      </c>
      <c r="C6" s="37" t="s">
        <v>21</v>
      </c>
      <c r="D6" s="38" t="s">
        <v>22</v>
      </c>
      <c r="E6" s="39" t="s">
        <v>23</v>
      </c>
      <c r="F6" s="40" t="s">
        <v>18</v>
      </c>
      <c r="G6" s="34" t="s">
        <v>24</v>
      </c>
    </row>
    <row r="7" spans="1:7" ht="15.75">
      <c r="A7" s="36" t="s">
        <v>25</v>
      </c>
      <c r="B7" s="29">
        <v>45</v>
      </c>
      <c r="C7" s="30" t="s">
        <v>26</v>
      </c>
      <c r="D7" s="41" t="s">
        <v>27</v>
      </c>
      <c r="E7" s="42" t="s">
        <v>28</v>
      </c>
      <c r="F7" s="33" t="s">
        <v>29</v>
      </c>
      <c r="G7" s="34" t="s">
        <v>30</v>
      </c>
    </row>
    <row r="8" spans="1:7" ht="15.75">
      <c r="A8" s="36" t="s">
        <v>31</v>
      </c>
      <c r="B8" s="29">
        <v>42</v>
      </c>
      <c r="C8" s="43" t="s">
        <v>32</v>
      </c>
      <c r="D8" s="41" t="s">
        <v>33</v>
      </c>
      <c r="E8" s="44" t="s">
        <v>34</v>
      </c>
      <c r="F8" s="33" t="s">
        <v>35</v>
      </c>
      <c r="G8" s="34" t="s">
        <v>30</v>
      </c>
    </row>
    <row r="9" spans="1:7" ht="15.75">
      <c r="A9" s="36" t="s">
        <v>36</v>
      </c>
      <c r="B9" s="29">
        <v>41</v>
      </c>
      <c r="C9" s="30" t="s">
        <v>37</v>
      </c>
      <c r="D9" s="41" t="s">
        <v>38</v>
      </c>
      <c r="E9" s="44" t="s">
        <v>39</v>
      </c>
      <c r="F9" s="33" t="s">
        <v>18</v>
      </c>
      <c r="G9" s="34" t="s">
        <v>40</v>
      </c>
    </row>
    <row r="10" spans="1:7" ht="16.5" thickBot="1">
      <c r="A10" s="36" t="s">
        <v>40</v>
      </c>
      <c r="B10" s="29">
        <v>46</v>
      </c>
      <c r="C10" s="45" t="s">
        <v>41</v>
      </c>
      <c r="D10" s="46" t="s">
        <v>42</v>
      </c>
      <c r="E10" s="43" t="s">
        <v>43</v>
      </c>
      <c r="F10" s="47" t="s">
        <v>44</v>
      </c>
      <c r="G10" s="48" t="s">
        <v>45</v>
      </c>
    </row>
    <row r="11" spans="1:7" ht="19.5" thickTop="1">
      <c r="A11" s="1"/>
      <c r="B11" s="2"/>
      <c r="C11" s="3" t="s">
        <v>0</v>
      </c>
      <c r="D11" s="4"/>
      <c r="E11" s="5" t="s">
        <v>1</v>
      </c>
      <c r="F11" s="6"/>
      <c r="G11" s="7"/>
    </row>
    <row r="12" spans="1:7" ht="16.5" thickBot="1">
      <c r="A12" s="9"/>
      <c r="B12" s="10"/>
      <c r="C12" s="11" t="s">
        <v>2</v>
      </c>
      <c r="D12" s="12" t="s">
        <v>46</v>
      </c>
      <c r="E12" s="13" t="s">
        <v>4</v>
      </c>
      <c r="F12" s="14"/>
      <c r="G12" s="15"/>
    </row>
    <row r="13" spans="1:7" ht="13.5" thickTop="1">
      <c r="A13" s="16" t="s">
        <v>5</v>
      </c>
      <c r="B13" s="17" t="s">
        <v>6</v>
      </c>
      <c r="C13" s="18" t="s">
        <v>7</v>
      </c>
      <c r="D13" s="19" t="s">
        <v>8</v>
      </c>
      <c r="E13" s="19" t="s">
        <v>9</v>
      </c>
      <c r="F13" s="20" t="s">
        <v>10</v>
      </c>
      <c r="G13" s="21" t="s">
        <v>11</v>
      </c>
    </row>
    <row r="14" spans="1:7" ht="13.5" thickBot="1">
      <c r="A14" s="23"/>
      <c r="B14" s="23" t="s">
        <v>12</v>
      </c>
      <c r="C14" s="24"/>
      <c r="D14" s="24"/>
      <c r="E14" s="24"/>
      <c r="F14" s="25"/>
      <c r="G14" s="26" t="s">
        <v>13</v>
      </c>
    </row>
    <row r="15" spans="1:7" ht="16.5" thickTop="1">
      <c r="A15" s="49">
        <v>1</v>
      </c>
      <c r="B15" s="29">
        <v>54</v>
      </c>
      <c r="C15" s="43" t="s">
        <v>47</v>
      </c>
      <c r="D15" s="46" t="s">
        <v>48</v>
      </c>
      <c r="E15" s="50" t="s">
        <v>49</v>
      </c>
      <c r="F15" s="40" t="s">
        <v>18</v>
      </c>
      <c r="G15" s="48" t="s">
        <v>50</v>
      </c>
    </row>
    <row r="16" spans="1:7" ht="15.75">
      <c r="A16" s="49">
        <v>2</v>
      </c>
      <c r="B16" s="29">
        <v>57</v>
      </c>
      <c r="C16" s="43" t="s">
        <v>15</v>
      </c>
      <c r="D16" s="46" t="s">
        <v>51</v>
      </c>
      <c r="E16" s="43" t="s">
        <v>52</v>
      </c>
      <c r="F16" s="40" t="s">
        <v>18</v>
      </c>
      <c r="G16" s="48" t="s">
        <v>50</v>
      </c>
    </row>
    <row r="17" spans="1:7" ht="15.75">
      <c r="A17" s="49">
        <v>3</v>
      </c>
      <c r="B17" s="29">
        <v>53</v>
      </c>
      <c r="C17" s="43" t="s">
        <v>53</v>
      </c>
      <c r="D17" s="46" t="s">
        <v>54</v>
      </c>
      <c r="E17" s="39" t="s">
        <v>55</v>
      </c>
      <c r="F17" s="40" t="s">
        <v>56</v>
      </c>
      <c r="G17" s="48" t="s">
        <v>19</v>
      </c>
    </row>
    <row r="18" spans="1:7" ht="15.75">
      <c r="A18" s="49">
        <v>4</v>
      </c>
      <c r="B18" s="29">
        <v>58</v>
      </c>
      <c r="C18" s="43" t="s">
        <v>57</v>
      </c>
      <c r="D18" s="46" t="s">
        <v>58</v>
      </c>
      <c r="E18" s="43" t="s">
        <v>59</v>
      </c>
      <c r="F18" s="40" t="s">
        <v>60</v>
      </c>
      <c r="G18" s="48" t="s">
        <v>61</v>
      </c>
    </row>
    <row r="19" spans="1:7" ht="15.75">
      <c r="A19" s="51">
        <v>5</v>
      </c>
      <c r="B19" s="52">
        <v>56</v>
      </c>
      <c r="C19" s="43" t="s">
        <v>62</v>
      </c>
      <c r="D19" s="53" t="s">
        <v>63</v>
      </c>
      <c r="E19" s="43" t="s">
        <v>64</v>
      </c>
      <c r="F19" s="40" t="s">
        <v>65</v>
      </c>
      <c r="G19" s="54" t="s">
        <v>30</v>
      </c>
    </row>
    <row r="20" spans="1:7" ht="15.75">
      <c r="A20" s="49">
        <v>6</v>
      </c>
      <c r="B20" s="29">
        <v>52</v>
      </c>
      <c r="C20" s="45" t="s">
        <v>26</v>
      </c>
      <c r="D20" s="38" t="s">
        <v>66</v>
      </c>
      <c r="E20" s="39" t="s">
        <v>28</v>
      </c>
      <c r="F20" s="47" t="s">
        <v>67</v>
      </c>
      <c r="G20" s="48" t="s">
        <v>50</v>
      </c>
    </row>
    <row r="21" spans="1:7" ht="15.75">
      <c r="A21" s="49">
        <v>7</v>
      </c>
      <c r="B21" s="29">
        <v>51</v>
      </c>
      <c r="C21" s="43" t="s">
        <v>32</v>
      </c>
      <c r="D21" s="46" t="s">
        <v>68</v>
      </c>
      <c r="E21" s="43" t="s">
        <v>34</v>
      </c>
      <c r="F21" s="40" t="s">
        <v>69</v>
      </c>
      <c r="G21" s="48" t="s">
        <v>70</v>
      </c>
    </row>
    <row r="22" spans="1:7" ht="16.5" thickBot="1">
      <c r="A22" s="49">
        <v>8</v>
      </c>
      <c r="B22" s="29">
        <v>55</v>
      </c>
      <c r="C22" s="45" t="s">
        <v>71</v>
      </c>
      <c r="D22" s="55" t="s">
        <v>72</v>
      </c>
      <c r="E22" s="56" t="s">
        <v>73</v>
      </c>
      <c r="F22" s="40" t="s">
        <v>74</v>
      </c>
      <c r="G22" s="54" t="s">
        <v>75</v>
      </c>
    </row>
    <row r="23" spans="1:7" ht="19.5" thickTop="1">
      <c r="A23" s="1"/>
      <c r="B23" s="2"/>
      <c r="C23" s="3" t="s">
        <v>0</v>
      </c>
      <c r="D23" s="4"/>
      <c r="E23" s="5" t="s">
        <v>1</v>
      </c>
      <c r="F23" s="6"/>
      <c r="G23" s="7"/>
    </row>
    <row r="24" spans="1:7" ht="16.5" thickBot="1">
      <c r="A24" s="9"/>
      <c r="B24" s="10"/>
      <c r="C24" s="11" t="s">
        <v>2</v>
      </c>
      <c r="D24" s="12" t="s">
        <v>76</v>
      </c>
      <c r="E24" s="13" t="s">
        <v>4</v>
      </c>
      <c r="F24" s="14"/>
      <c r="G24" s="15"/>
    </row>
    <row r="25" spans="1:7" ht="13.5" thickTop="1">
      <c r="A25" s="16" t="s">
        <v>5</v>
      </c>
      <c r="B25" s="17" t="s">
        <v>6</v>
      </c>
      <c r="C25" s="18" t="s">
        <v>7</v>
      </c>
      <c r="D25" s="19" t="s">
        <v>8</v>
      </c>
      <c r="E25" s="19" t="s">
        <v>9</v>
      </c>
      <c r="F25" s="20" t="s">
        <v>10</v>
      </c>
      <c r="G25" s="21" t="s">
        <v>11</v>
      </c>
    </row>
    <row r="26" spans="1:7" ht="13.5" thickBot="1">
      <c r="A26" s="23"/>
      <c r="B26" s="23" t="s">
        <v>12</v>
      </c>
      <c r="C26" s="24"/>
      <c r="D26" s="24"/>
      <c r="E26" s="24"/>
      <c r="F26" s="25"/>
      <c r="G26" s="26" t="s">
        <v>13</v>
      </c>
    </row>
    <row r="27" spans="1:7" ht="16.5" thickTop="1">
      <c r="A27" s="49">
        <v>1</v>
      </c>
      <c r="B27" s="29">
        <v>4</v>
      </c>
      <c r="C27" s="57" t="s">
        <v>77</v>
      </c>
      <c r="D27" s="58" t="s">
        <v>78</v>
      </c>
      <c r="E27" s="59" t="s">
        <v>79</v>
      </c>
      <c r="F27" s="40" t="s">
        <v>80</v>
      </c>
      <c r="G27" s="48" t="s">
        <v>50</v>
      </c>
    </row>
    <row r="28" spans="1:7" ht="15.75">
      <c r="A28" s="49">
        <v>2</v>
      </c>
      <c r="B28" s="29">
        <v>5</v>
      </c>
      <c r="C28" s="45" t="s">
        <v>81</v>
      </c>
      <c r="D28" s="53" t="s">
        <v>82</v>
      </c>
      <c r="E28" s="60" t="s">
        <v>83</v>
      </c>
      <c r="F28" s="40" t="s">
        <v>18</v>
      </c>
      <c r="G28" s="54" t="s">
        <v>50</v>
      </c>
    </row>
    <row r="29" spans="1:7" ht="15.75">
      <c r="A29" s="49">
        <v>3</v>
      </c>
      <c r="B29" s="29">
        <v>9</v>
      </c>
      <c r="C29" s="45" t="s">
        <v>84</v>
      </c>
      <c r="D29" s="38" t="s">
        <v>85</v>
      </c>
      <c r="E29" s="50" t="s">
        <v>86</v>
      </c>
      <c r="F29" s="40" t="s">
        <v>18</v>
      </c>
      <c r="G29" s="48" t="s">
        <v>50</v>
      </c>
    </row>
    <row r="30" spans="1:7" ht="15.75">
      <c r="A30" s="49">
        <v>4</v>
      </c>
      <c r="B30" s="29">
        <v>6</v>
      </c>
      <c r="C30" s="45" t="s">
        <v>87</v>
      </c>
      <c r="D30" s="38" t="s">
        <v>88</v>
      </c>
      <c r="E30" s="50" t="s">
        <v>86</v>
      </c>
      <c r="F30" s="40" t="s">
        <v>89</v>
      </c>
      <c r="G30" s="48" t="s">
        <v>50</v>
      </c>
    </row>
    <row r="31" spans="1:7" ht="15.75">
      <c r="A31" s="49">
        <v>5</v>
      </c>
      <c r="B31" s="29">
        <v>3</v>
      </c>
      <c r="C31" s="45" t="s">
        <v>90</v>
      </c>
      <c r="D31" s="38" t="s">
        <v>91</v>
      </c>
      <c r="E31" s="50" t="s">
        <v>92</v>
      </c>
      <c r="F31" s="40" t="s">
        <v>69</v>
      </c>
      <c r="G31" s="48" t="s">
        <v>50</v>
      </c>
    </row>
    <row r="32" spans="1:7" ht="15.75">
      <c r="A32" s="49">
        <v>6</v>
      </c>
      <c r="B32" s="29">
        <v>10</v>
      </c>
      <c r="C32" s="45" t="s">
        <v>93</v>
      </c>
      <c r="D32" s="38" t="s">
        <v>94</v>
      </c>
      <c r="E32" s="59" t="s">
        <v>95</v>
      </c>
      <c r="F32" s="40" t="s">
        <v>96</v>
      </c>
      <c r="G32" s="48" t="s">
        <v>30</v>
      </c>
    </row>
    <row r="33" spans="1:7" ht="15.75">
      <c r="A33" s="51">
        <v>7</v>
      </c>
      <c r="B33" s="52">
        <v>1</v>
      </c>
      <c r="C33" s="30" t="s">
        <v>93</v>
      </c>
      <c r="D33" s="31" t="s">
        <v>97</v>
      </c>
      <c r="E33" s="61" t="s">
        <v>95</v>
      </c>
      <c r="F33" s="62" t="s">
        <v>96</v>
      </c>
      <c r="G33" s="34" t="s">
        <v>30</v>
      </c>
    </row>
    <row r="34" spans="1:7" ht="15.75">
      <c r="A34" s="49">
        <v>8</v>
      </c>
      <c r="B34" s="29">
        <v>7</v>
      </c>
      <c r="C34" s="45" t="s">
        <v>32</v>
      </c>
      <c r="D34" s="38" t="s">
        <v>98</v>
      </c>
      <c r="E34" s="50" t="s">
        <v>34</v>
      </c>
      <c r="F34" s="40" t="s">
        <v>99</v>
      </c>
      <c r="G34" s="48" t="s">
        <v>30</v>
      </c>
    </row>
    <row r="35" spans="1:7" ht="15.75">
      <c r="A35" s="49">
        <v>9</v>
      </c>
      <c r="B35" s="29">
        <v>2</v>
      </c>
      <c r="C35" s="45" t="s">
        <v>100</v>
      </c>
      <c r="D35" s="38" t="s">
        <v>101</v>
      </c>
      <c r="E35" s="50" t="s">
        <v>102</v>
      </c>
      <c r="F35" s="40" t="s">
        <v>44</v>
      </c>
      <c r="G35" s="48" t="s">
        <v>50</v>
      </c>
    </row>
    <row r="36" spans="1:7" ht="15.75">
      <c r="A36" s="49">
        <v>10</v>
      </c>
      <c r="B36" s="29">
        <v>11</v>
      </c>
      <c r="C36" s="45" t="s">
        <v>100</v>
      </c>
      <c r="D36" s="38" t="s">
        <v>103</v>
      </c>
      <c r="E36" s="50" t="s">
        <v>102</v>
      </c>
      <c r="F36" s="40" t="s">
        <v>104</v>
      </c>
      <c r="G36" s="48" t="s">
        <v>30</v>
      </c>
    </row>
    <row r="37" spans="1:7" ht="16.5" thickBot="1">
      <c r="A37" s="49">
        <v>11</v>
      </c>
      <c r="B37" s="29">
        <v>8</v>
      </c>
      <c r="C37" s="45" t="s">
        <v>71</v>
      </c>
      <c r="D37" s="38" t="s">
        <v>105</v>
      </c>
      <c r="E37" s="63" t="s">
        <v>106</v>
      </c>
      <c r="F37" s="40" t="s">
        <v>104</v>
      </c>
      <c r="G37" s="48" t="s">
        <v>75</v>
      </c>
    </row>
    <row r="38" spans="1:7" ht="19.5" thickTop="1">
      <c r="A38" s="1"/>
      <c r="B38" s="2"/>
      <c r="C38" s="3" t="s">
        <v>0</v>
      </c>
      <c r="D38" s="4"/>
      <c r="E38" s="5" t="s">
        <v>1</v>
      </c>
      <c r="F38" s="6"/>
      <c r="G38" s="7"/>
    </row>
    <row r="39" spans="1:7" ht="16.5" thickBot="1">
      <c r="A39" s="9"/>
      <c r="B39" s="10"/>
      <c r="C39" s="11" t="s">
        <v>2</v>
      </c>
      <c r="D39" s="12" t="s">
        <v>107</v>
      </c>
      <c r="E39" s="13" t="s">
        <v>4</v>
      </c>
      <c r="F39" s="14"/>
      <c r="G39" s="15"/>
    </row>
    <row r="40" spans="1:7" ht="13.5" thickTop="1">
      <c r="A40" s="16" t="s">
        <v>108</v>
      </c>
      <c r="B40" s="17" t="s">
        <v>6</v>
      </c>
      <c r="C40" s="18" t="s">
        <v>7</v>
      </c>
      <c r="D40" s="19" t="s">
        <v>8</v>
      </c>
      <c r="E40" s="19" t="s">
        <v>9</v>
      </c>
      <c r="F40" s="20" t="s">
        <v>10</v>
      </c>
      <c r="G40" s="21" t="s">
        <v>11</v>
      </c>
    </row>
    <row r="41" spans="1:7" ht="13.5" thickBot="1">
      <c r="A41" s="23"/>
      <c r="B41" s="23" t="s">
        <v>12</v>
      </c>
      <c r="C41" s="24"/>
      <c r="D41" s="24"/>
      <c r="E41" s="24"/>
      <c r="F41" s="25"/>
      <c r="G41" s="26" t="s">
        <v>13</v>
      </c>
    </row>
    <row r="42" spans="1:7" ht="16.5" thickTop="1">
      <c r="A42" s="28" t="s">
        <v>14</v>
      </c>
      <c r="B42" s="29">
        <v>21</v>
      </c>
      <c r="C42" s="64" t="s">
        <v>109</v>
      </c>
      <c r="D42" s="38" t="s">
        <v>110</v>
      </c>
      <c r="E42" s="43" t="s">
        <v>92</v>
      </c>
      <c r="F42" s="47" t="s">
        <v>111</v>
      </c>
      <c r="G42" s="48" t="s">
        <v>50</v>
      </c>
    </row>
    <row r="43" spans="1:7" ht="15.75">
      <c r="A43" s="36" t="s">
        <v>20</v>
      </c>
      <c r="B43" s="29">
        <v>22</v>
      </c>
      <c r="C43" s="45" t="s">
        <v>71</v>
      </c>
      <c r="D43" s="46" t="s">
        <v>112</v>
      </c>
      <c r="E43" s="39" t="s">
        <v>113</v>
      </c>
      <c r="F43" s="40" t="s">
        <v>114</v>
      </c>
      <c r="G43" s="48" t="s">
        <v>50</v>
      </c>
    </row>
    <row r="44" spans="1:7" ht="16.5" thickBot="1">
      <c r="A44" s="36" t="s">
        <v>25</v>
      </c>
      <c r="B44" s="29">
        <v>23</v>
      </c>
      <c r="C44" s="30" t="s">
        <v>32</v>
      </c>
      <c r="D44" s="41" t="s">
        <v>115</v>
      </c>
      <c r="E44" s="43" t="s">
        <v>34</v>
      </c>
      <c r="F44" s="40" t="s">
        <v>44</v>
      </c>
      <c r="G44" s="48" t="s">
        <v>45</v>
      </c>
    </row>
    <row r="45" spans="1:7" ht="19.5" thickTop="1">
      <c r="A45" s="1"/>
      <c r="B45" s="2"/>
      <c r="C45" s="3" t="s">
        <v>0</v>
      </c>
      <c r="D45" s="4"/>
      <c r="E45" s="5" t="s">
        <v>1</v>
      </c>
      <c r="F45" s="6"/>
      <c r="G45" s="7"/>
    </row>
    <row r="46" spans="1:7" ht="16.5" thickBot="1">
      <c r="A46" s="9"/>
      <c r="B46" s="10"/>
      <c r="C46" s="11" t="s">
        <v>2</v>
      </c>
      <c r="D46" s="12" t="s">
        <v>116</v>
      </c>
      <c r="E46" s="13" t="s">
        <v>4</v>
      </c>
      <c r="F46" s="14"/>
      <c r="G46" s="15"/>
    </row>
    <row r="47" spans="1:7" ht="13.5" thickTop="1">
      <c r="A47" s="16" t="s">
        <v>5</v>
      </c>
      <c r="B47" s="17" t="s">
        <v>6</v>
      </c>
      <c r="C47" s="18" t="s">
        <v>7</v>
      </c>
      <c r="D47" s="19" t="s">
        <v>8</v>
      </c>
      <c r="E47" s="19" t="s">
        <v>9</v>
      </c>
      <c r="F47" s="20" t="s">
        <v>10</v>
      </c>
      <c r="G47" s="21" t="s">
        <v>11</v>
      </c>
    </row>
    <row r="48" spans="1:7" ht="13.5" thickBot="1">
      <c r="A48" s="23"/>
      <c r="B48" s="23" t="s">
        <v>12</v>
      </c>
      <c r="C48" s="24"/>
      <c r="D48" s="24"/>
      <c r="E48" s="24"/>
      <c r="F48" s="25"/>
      <c r="G48" s="26" t="s">
        <v>13</v>
      </c>
    </row>
    <row r="49" spans="1:7" ht="16.5" thickTop="1">
      <c r="A49" s="49">
        <v>1</v>
      </c>
      <c r="B49" s="52">
        <v>28</v>
      </c>
      <c r="C49" s="30" t="s">
        <v>117</v>
      </c>
      <c r="D49" s="31" t="s">
        <v>118</v>
      </c>
      <c r="E49" s="32" t="s">
        <v>119</v>
      </c>
      <c r="F49" s="47" t="s">
        <v>44</v>
      </c>
      <c r="G49" s="48" t="s">
        <v>50</v>
      </c>
    </row>
    <row r="50" spans="1:7" ht="15.75">
      <c r="A50" s="49">
        <v>2</v>
      </c>
      <c r="B50" s="52">
        <v>26</v>
      </c>
      <c r="C50" s="45" t="s">
        <v>120</v>
      </c>
      <c r="D50" s="38" t="s">
        <v>121</v>
      </c>
      <c r="E50" s="43" t="s">
        <v>122</v>
      </c>
      <c r="F50" s="40" t="s">
        <v>123</v>
      </c>
      <c r="G50" s="48" t="s">
        <v>124</v>
      </c>
    </row>
    <row r="51" spans="1:7" ht="15.75">
      <c r="A51" s="49">
        <v>3</v>
      </c>
      <c r="B51" s="52">
        <v>27</v>
      </c>
      <c r="C51" s="45" t="s">
        <v>125</v>
      </c>
      <c r="D51" s="65" t="s">
        <v>126</v>
      </c>
      <c r="E51" s="66" t="s">
        <v>127</v>
      </c>
      <c r="F51" s="40" t="s">
        <v>44</v>
      </c>
      <c r="G51" s="54" t="s">
        <v>30</v>
      </c>
    </row>
    <row r="52" spans="1:7" ht="15.75">
      <c r="A52" s="49">
        <v>4</v>
      </c>
      <c r="B52" s="29">
        <v>29</v>
      </c>
      <c r="C52" s="45" t="s">
        <v>128</v>
      </c>
      <c r="D52" s="46" t="s">
        <v>129</v>
      </c>
      <c r="E52" s="43" t="s">
        <v>130</v>
      </c>
      <c r="F52" s="40" t="s">
        <v>131</v>
      </c>
      <c r="G52" s="48" t="s">
        <v>30</v>
      </c>
    </row>
    <row r="53" spans="1:7" ht="15.75">
      <c r="A53" s="49">
        <v>5</v>
      </c>
      <c r="B53" s="29">
        <v>25</v>
      </c>
      <c r="C53" s="30" t="s">
        <v>132</v>
      </c>
      <c r="D53" s="41" t="s">
        <v>133</v>
      </c>
      <c r="E53" s="39" t="s">
        <v>134</v>
      </c>
      <c r="F53" s="40" t="s">
        <v>18</v>
      </c>
      <c r="G53" s="48" t="s">
        <v>30</v>
      </c>
    </row>
    <row r="54" spans="1:7" ht="15.75">
      <c r="A54" s="49">
        <v>6</v>
      </c>
      <c r="B54" s="29">
        <v>31</v>
      </c>
      <c r="C54" s="45" t="s">
        <v>41</v>
      </c>
      <c r="D54" s="38" t="s">
        <v>135</v>
      </c>
      <c r="E54" s="43" t="s">
        <v>136</v>
      </c>
      <c r="F54" s="47" t="s">
        <v>44</v>
      </c>
      <c r="G54" s="48" t="s">
        <v>30</v>
      </c>
    </row>
    <row r="55" spans="1:7" ht="15.75">
      <c r="A55" s="49">
        <v>7</v>
      </c>
      <c r="B55" s="29">
        <v>30</v>
      </c>
      <c r="C55" s="45" t="s">
        <v>137</v>
      </c>
      <c r="D55" s="46" t="s">
        <v>138</v>
      </c>
      <c r="E55" s="43" t="s">
        <v>139</v>
      </c>
      <c r="F55" s="47" t="s">
        <v>140</v>
      </c>
      <c r="G55" s="48" t="s">
        <v>141</v>
      </c>
    </row>
    <row r="56" spans="1:7" ht="16.5" thickBot="1">
      <c r="A56" s="49">
        <v>8</v>
      </c>
      <c r="B56" s="29">
        <v>24</v>
      </c>
      <c r="C56" s="43" t="s">
        <v>142</v>
      </c>
      <c r="D56" s="46" t="s">
        <v>143</v>
      </c>
      <c r="E56" s="39" t="s">
        <v>144</v>
      </c>
      <c r="F56" s="40" t="s">
        <v>145</v>
      </c>
      <c r="G56" s="48" t="s">
        <v>75</v>
      </c>
    </row>
    <row r="57" spans="1:7" ht="19.5" thickTop="1">
      <c r="A57" s="67"/>
      <c r="B57" s="2"/>
      <c r="C57" s="3" t="s">
        <v>0</v>
      </c>
      <c r="D57" s="4"/>
      <c r="E57" s="68" t="s">
        <v>146</v>
      </c>
      <c r="F57" s="69"/>
      <c r="G57" s="70"/>
    </row>
    <row r="58" spans="1:7" ht="16.5" thickBot="1">
      <c r="A58" s="71"/>
      <c r="B58" s="10"/>
      <c r="C58" s="72" t="s">
        <v>147</v>
      </c>
      <c r="D58" s="73" t="s">
        <v>148</v>
      </c>
      <c r="E58" s="74" t="s">
        <v>4</v>
      </c>
      <c r="F58" s="75"/>
      <c r="G58" s="76"/>
    </row>
    <row r="59" spans="1:7" ht="13.5" thickTop="1">
      <c r="A59" s="77" t="s">
        <v>5</v>
      </c>
      <c r="B59" s="17" t="s">
        <v>6</v>
      </c>
      <c r="C59" s="18" t="s">
        <v>7</v>
      </c>
      <c r="D59" s="19" t="s">
        <v>8</v>
      </c>
      <c r="E59" s="19" t="s">
        <v>9</v>
      </c>
      <c r="F59" s="20" t="s">
        <v>10</v>
      </c>
      <c r="G59" s="21" t="s">
        <v>11</v>
      </c>
    </row>
    <row r="60" spans="1:7" ht="13.5" thickBot="1">
      <c r="A60" s="78"/>
      <c r="B60" s="23" t="s">
        <v>12</v>
      </c>
      <c r="C60" s="24"/>
      <c r="D60" s="24"/>
      <c r="E60" s="24"/>
      <c r="F60" s="25"/>
      <c r="G60" s="26" t="s">
        <v>13</v>
      </c>
    </row>
    <row r="61" spans="1:7" ht="16.5" thickTop="1">
      <c r="A61" s="28" t="s">
        <v>14</v>
      </c>
      <c r="B61" s="79">
        <v>62</v>
      </c>
      <c r="C61" s="80" t="s">
        <v>149</v>
      </c>
      <c r="D61" s="81" t="s">
        <v>150</v>
      </c>
      <c r="E61" s="82" t="s">
        <v>49</v>
      </c>
      <c r="F61" s="83" t="s">
        <v>18</v>
      </c>
      <c r="G61" s="84" t="s">
        <v>61</v>
      </c>
    </row>
    <row r="62" spans="1:7" ht="16.5" thickBot="1">
      <c r="A62" s="36" t="s">
        <v>20</v>
      </c>
      <c r="B62" s="85">
        <v>61</v>
      </c>
      <c r="C62" s="37" t="s">
        <v>62</v>
      </c>
      <c r="D62" s="46" t="s">
        <v>151</v>
      </c>
      <c r="E62" s="39" t="s">
        <v>64</v>
      </c>
      <c r="F62" s="40" t="s">
        <v>65</v>
      </c>
      <c r="G62" s="48" t="s">
        <v>152</v>
      </c>
    </row>
    <row r="63" spans="1:7" ht="19.5" thickTop="1">
      <c r="A63" s="67"/>
      <c r="B63" s="2"/>
      <c r="C63" s="3" t="s">
        <v>0</v>
      </c>
      <c r="D63" s="4"/>
      <c r="E63" s="68" t="s">
        <v>153</v>
      </c>
      <c r="F63" s="69"/>
      <c r="G63" s="70"/>
    </row>
    <row r="64" spans="1:7" ht="16.5" thickBot="1">
      <c r="A64" s="71"/>
      <c r="B64" s="10"/>
      <c r="C64" s="72" t="s">
        <v>147</v>
      </c>
      <c r="D64" s="73" t="s">
        <v>154</v>
      </c>
      <c r="E64" s="74" t="s">
        <v>4</v>
      </c>
      <c r="F64" s="75"/>
      <c r="G64" s="76"/>
    </row>
    <row r="65" spans="1:7" ht="13.5" thickTop="1">
      <c r="A65" s="77" t="s">
        <v>5</v>
      </c>
      <c r="B65" s="17" t="s">
        <v>6</v>
      </c>
      <c r="C65" s="18" t="s">
        <v>7</v>
      </c>
      <c r="D65" s="19" t="s">
        <v>8</v>
      </c>
      <c r="E65" s="19" t="s">
        <v>9</v>
      </c>
      <c r="F65" s="20" t="s">
        <v>10</v>
      </c>
      <c r="G65" s="21" t="s">
        <v>11</v>
      </c>
    </row>
    <row r="66" spans="1:7" ht="13.5" thickBot="1">
      <c r="A66" s="78"/>
      <c r="B66" s="23" t="s">
        <v>12</v>
      </c>
      <c r="C66" s="24"/>
      <c r="D66" s="24"/>
      <c r="E66" s="24"/>
      <c r="F66" s="25"/>
      <c r="G66" s="26" t="s">
        <v>13</v>
      </c>
    </row>
    <row r="67" spans="1:7" ht="16.5" thickTop="1">
      <c r="A67" s="28" t="s">
        <v>14</v>
      </c>
      <c r="B67" s="86">
        <v>65</v>
      </c>
      <c r="C67" s="87" t="s">
        <v>90</v>
      </c>
      <c r="D67" s="88" t="s">
        <v>155</v>
      </c>
      <c r="E67" s="89" t="s">
        <v>156</v>
      </c>
      <c r="F67" s="90" t="s">
        <v>157</v>
      </c>
      <c r="G67" s="91" t="s">
        <v>124</v>
      </c>
    </row>
    <row r="68" spans="1:7" ht="15.75">
      <c r="A68" s="36" t="s">
        <v>20</v>
      </c>
      <c r="B68" s="92">
        <v>66</v>
      </c>
      <c r="C68" s="93" t="s">
        <v>117</v>
      </c>
      <c r="D68" s="94" t="s">
        <v>158</v>
      </c>
      <c r="E68" s="93" t="s">
        <v>159</v>
      </c>
      <c r="F68" s="95" t="s">
        <v>69</v>
      </c>
      <c r="G68" s="96" t="s">
        <v>50</v>
      </c>
    </row>
    <row r="69" spans="1:7" ht="15.75">
      <c r="A69" s="36" t="s">
        <v>25</v>
      </c>
      <c r="B69" s="97">
        <v>64</v>
      </c>
      <c r="C69" s="37" t="s">
        <v>160</v>
      </c>
      <c r="D69" s="94" t="s">
        <v>161</v>
      </c>
      <c r="E69" s="93" t="s">
        <v>162</v>
      </c>
      <c r="F69" s="95" t="s">
        <v>163</v>
      </c>
      <c r="G69" s="96" t="s">
        <v>50</v>
      </c>
    </row>
    <row r="70" spans="1:7" ht="16.5" thickBot="1">
      <c r="A70" s="36" t="s">
        <v>31</v>
      </c>
      <c r="B70" s="92">
        <v>63</v>
      </c>
      <c r="C70" s="98" t="s">
        <v>164</v>
      </c>
      <c r="D70" s="99" t="s">
        <v>165</v>
      </c>
      <c r="E70" s="98" t="s">
        <v>166</v>
      </c>
      <c r="F70" s="100" t="s">
        <v>18</v>
      </c>
      <c r="G70" s="101" t="s">
        <v>75</v>
      </c>
    </row>
    <row r="71" spans="1:7" ht="13.5" thickTop="1">
      <c r="A71" s="102" t="s">
        <v>167</v>
      </c>
      <c r="B71" s="103"/>
      <c r="C71" s="104"/>
      <c r="D71" s="104"/>
      <c r="E71" s="104" t="s">
        <v>168</v>
      </c>
      <c r="F71" s="105"/>
      <c r="G71" s="106"/>
    </row>
    <row r="72" spans="1:7" ht="13.5" thickBot="1">
      <c r="A72" s="107" t="s">
        <v>169</v>
      </c>
      <c r="B72" s="108"/>
      <c r="C72" s="109"/>
      <c r="D72" s="110"/>
      <c r="E72" s="110" t="s">
        <v>170</v>
      </c>
      <c r="F72" s="111"/>
      <c r="G72" s="112"/>
    </row>
    <row r="73" ht="13.5" thickTop="1"/>
  </sheetData>
  <printOptions horizontalCentered="1"/>
  <pageMargins left="0.3937007874015748" right="0.3937007874015748" top="0.5511811023622047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CE0CE-20FF-4901-8BB5-AC9D8B7790CB}">
  <dimension ref="A1:V48"/>
  <sheetViews>
    <sheetView showGridLines="0" workbookViewId="0" topLeftCell="A58">
      <selection activeCell="Y58" sqref="Y58"/>
    </sheetView>
  </sheetViews>
  <sheetFormatPr defaultColWidth="9.25390625" defaultRowHeight="12.75"/>
  <cols>
    <col min="1" max="2" width="4.875" style="0" customWidth="1"/>
    <col min="3" max="3" width="23.25390625" style="183" customWidth="1"/>
    <col min="4" max="4" width="25.875" style="183" customWidth="1"/>
    <col min="5" max="5" width="3.25390625" style="0" customWidth="1"/>
    <col min="6" max="6" width="4.875" style="0" customWidth="1"/>
    <col min="7" max="7" width="3.25390625" style="0" customWidth="1"/>
    <col min="8" max="8" width="4.875" style="0" customWidth="1"/>
    <col min="9" max="9" width="3.25390625" style="0" customWidth="1"/>
    <col min="10" max="10" width="4.875" style="0" customWidth="1"/>
    <col min="11" max="11" width="3.25390625" style="0" customWidth="1"/>
    <col min="12" max="12" width="4.875" style="0" customWidth="1"/>
    <col min="13" max="13" width="3.25390625" style="0" customWidth="1"/>
    <col min="14" max="14" width="4.875" style="0" customWidth="1"/>
    <col min="15" max="15" width="3.25390625" style="0" customWidth="1"/>
    <col min="16" max="16" width="4.875" style="0" customWidth="1"/>
    <col min="17" max="17" width="3.25390625" style="0" customWidth="1"/>
    <col min="18" max="19" width="4.875" style="0" customWidth="1"/>
    <col min="20" max="20" width="6.875" style="0" customWidth="1"/>
    <col min="21" max="21" width="4.875" style="0" customWidth="1"/>
    <col min="22" max="22" width="5.75390625" style="182" customWidth="1"/>
  </cols>
  <sheetData>
    <row r="1" spans="1:22" s="27" customFormat="1" ht="20.1" customHeight="1" thickTop="1">
      <c r="A1" s="114"/>
      <c r="B1" s="115"/>
      <c r="C1" s="116" t="s">
        <v>171</v>
      </c>
      <c r="D1" s="117" t="s">
        <v>172</v>
      </c>
      <c r="E1" s="118" t="s">
        <v>173</v>
      </c>
      <c r="F1" s="119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15"/>
      <c r="S1" s="120"/>
      <c r="T1" s="120"/>
      <c r="U1" s="120"/>
      <c r="V1" s="115"/>
    </row>
    <row r="2" spans="1:22" s="27" customFormat="1" ht="17.25" customHeight="1" thickBot="1">
      <c r="A2" s="121"/>
      <c r="B2" s="122"/>
      <c r="C2" s="73" t="s">
        <v>174</v>
      </c>
      <c r="D2" s="12" t="s">
        <v>46</v>
      </c>
      <c r="E2" s="13"/>
      <c r="F2" s="123" t="s">
        <v>4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2"/>
      <c r="S2" s="124"/>
      <c r="T2" s="124"/>
      <c r="U2" s="124"/>
      <c r="V2" s="122"/>
    </row>
    <row r="3" spans="1:22" s="135" customFormat="1" ht="14.25" thickTop="1">
      <c r="A3" s="125" t="s">
        <v>175</v>
      </c>
      <c r="B3" s="126" t="s">
        <v>6</v>
      </c>
      <c r="C3" s="127" t="s">
        <v>176</v>
      </c>
      <c r="D3" s="127" t="s">
        <v>8</v>
      </c>
      <c r="E3" s="128" t="s">
        <v>177</v>
      </c>
      <c r="F3" s="129"/>
      <c r="G3" s="128" t="s">
        <v>178</v>
      </c>
      <c r="H3" s="129"/>
      <c r="I3" s="128" t="s">
        <v>179</v>
      </c>
      <c r="J3" s="129"/>
      <c r="K3" s="128" t="s">
        <v>180</v>
      </c>
      <c r="L3" s="129"/>
      <c r="M3" s="128" t="s">
        <v>181</v>
      </c>
      <c r="N3" s="129"/>
      <c r="O3" s="128" t="s">
        <v>182</v>
      </c>
      <c r="P3" s="130"/>
      <c r="Q3" s="128" t="s">
        <v>183</v>
      </c>
      <c r="R3" s="130"/>
      <c r="S3" s="131" t="s">
        <v>184</v>
      </c>
      <c r="T3" s="132"/>
      <c r="U3" s="133" t="s">
        <v>185</v>
      </c>
      <c r="V3" s="134" t="s">
        <v>175</v>
      </c>
    </row>
    <row r="4" spans="1:22" s="146" customFormat="1" ht="14.25" thickBot="1">
      <c r="A4" s="136" t="s">
        <v>186</v>
      </c>
      <c r="B4" s="137" t="s">
        <v>12</v>
      </c>
      <c r="C4" s="138"/>
      <c r="D4" s="138"/>
      <c r="E4" s="139" t="s">
        <v>187</v>
      </c>
      <c r="F4" s="140" t="s">
        <v>188</v>
      </c>
      <c r="G4" s="141" t="s">
        <v>187</v>
      </c>
      <c r="H4" s="140" t="s">
        <v>188</v>
      </c>
      <c r="I4" s="141" t="s">
        <v>187</v>
      </c>
      <c r="J4" s="140" t="s">
        <v>188</v>
      </c>
      <c r="K4" s="141" t="s">
        <v>187</v>
      </c>
      <c r="L4" s="140" t="s">
        <v>188</v>
      </c>
      <c r="M4" s="141" t="s">
        <v>187</v>
      </c>
      <c r="N4" s="140" t="s">
        <v>188</v>
      </c>
      <c r="O4" s="141" t="s">
        <v>187</v>
      </c>
      <c r="P4" s="140" t="s">
        <v>188</v>
      </c>
      <c r="Q4" s="141" t="s">
        <v>187</v>
      </c>
      <c r="R4" s="140" t="s">
        <v>188</v>
      </c>
      <c r="S4" s="142" t="s">
        <v>187</v>
      </c>
      <c r="T4" s="143" t="s">
        <v>188</v>
      </c>
      <c r="U4" s="144"/>
      <c r="V4" s="145"/>
    </row>
    <row r="5" spans="1:22" s="27" customFormat="1" ht="13.5" thickTop="1">
      <c r="A5" s="147">
        <v>1</v>
      </c>
      <c r="B5" s="148">
        <v>57</v>
      </c>
      <c r="C5" s="45" t="s">
        <v>15</v>
      </c>
      <c r="D5" s="38" t="s">
        <v>51</v>
      </c>
      <c r="E5" s="149" t="s">
        <v>189</v>
      </c>
      <c r="F5" s="150" t="s">
        <v>124</v>
      </c>
      <c r="G5" s="151" t="s">
        <v>189</v>
      </c>
      <c r="H5" s="150" t="s">
        <v>190</v>
      </c>
      <c r="I5" s="151" t="s">
        <v>189</v>
      </c>
      <c r="J5" s="150" t="s">
        <v>24</v>
      </c>
      <c r="K5" s="151" t="s">
        <v>189</v>
      </c>
      <c r="L5" s="150" t="s">
        <v>24</v>
      </c>
      <c r="M5" s="151" t="s">
        <v>189</v>
      </c>
      <c r="N5" s="150" t="s">
        <v>191</v>
      </c>
      <c r="O5" s="152" t="s">
        <v>189</v>
      </c>
      <c r="P5" s="153" t="s">
        <v>70</v>
      </c>
      <c r="Q5" s="151" t="s">
        <v>189</v>
      </c>
      <c r="R5" s="150" t="s">
        <v>192</v>
      </c>
      <c r="S5" s="154">
        <f aca="true" t="shared" si="0" ref="S5:S12">COUNTIF(E5:R5,"=X")</f>
        <v>7</v>
      </c>
      <c r="T5" s="155">
        <f aca="true" t="shared" si="1" ref="T5:T12">SUM(F5+H5+J5+L5+N5+P5+R5)</f>
        <v>145</v>
      </c>
      <c r="U5" s="156" t="s">
        <v>193</v>
      </c>
      <c r="V5" s="157"/>
    </row>
    <row r="6" spans="1:22" s="27" customFormat="1" ht="12.75">
      <c r="A6" s="147">
        <v>2</v>
      </c>
      <c r="B6" s="29">
        <v>54</v>
      </c>
      <c r="C6" s="43" t="s">
        <v>47</v>
      </c>
      <c r="D6" s="46" t="s">
        <v>48</v>
      </c>
      <c r="E6" s="149" t="s">
        <v>189</v>
      </c>
      <c r="F6" s="150" t="s">
        <v>194</v>
      </c>
      <c r="G6" s="151" t="s">
        <v>189</v>
      </c>
      <c r="H6" s="150" t="s">
        <v>61</v>
      </c>
      <c r="I6" s="151"/>
      <c r="J6" s="150" t="s">
        <v>19</v>
      </c>
      <c r="K6" s="151" t="s">
        <v>189</v>
      </c>
      <c r="L6" s="150" t="s">
        <v>24</v>
      </c>
      <c r="M6" s="151" t="s">
        <v>189</v>
      </c>
      <c r="N6" s="150" t="s">
        <v>190</v>
      </c>
      <c r="O6" s="152" t="s">
        <v>189</v>
      </c>
      <c r="P6" s="153" t="s">
        <v>191</v>
      </c>
      <c r="Q6" s="151" t="s">
        <v>189</v>
      </c>
      <c r="R6" s="150" t="s">
        <v>195</v>
      </c>
      <c r="S6" s="154">
        <f t="shared" si="0"/>
        <v>6</v>
      </c>
      <c r="T6" s="155">
        <f t="shared" si="1"/>
        <v>136</v>
      </c>
      <c r="U6" s="156" t="s">
        <v>193</v>
      </c>
      <c r="V6" s="157"/>
    </row>
    <row r="7" spans="1:22" s="27" customFormat="1" ht="12.75">
      <c r="A7" s="147">
        <v>3</v>
      </c>
      <c r="B7" s="29">
        <v>56</v>
      </c>
      <c r="C7" s="45" t="s">
        <v>62</v>
      </c>
      <c r="D7" s="65" t="s">
        <v>63</v>
      </c>
      <c r="E7" s="149" t="s">
        <v>189</v>
      </c>
      <c r="F7" s="150" t="s">
        <v>61</v>
      </c>
      <c r="G7" s="151" t="s">
        <v>189</v>
      </c>
      <c r="H7" s="150" t="s">
        <v>45</v>
      </c>
      <c r="I7" s="151" t="s">
        <v>189</v>
      </c>
      <c r="J7" s="150" t="s">
        <v>70</v>
      </c>
      <c r="K7" s="151" t="s">
        <v>189</v>
      </c>
      <c r="L7" s="150" t="s">
        <v>19</v>
      </c>
      <c r="M7" s="151" t="s">
        <v>189</v>
      </c>
      <c r="N7" s="150" t="s">
        <v>124</v>
      </c>
      <c r="O7" s="152"/>
      <c r="P7" s="153" t="s">
        <v>30</v>
      </c>
      <c r="Q7" s="151" t="s">
        <v>189</v>
      </c>
      <c r="R7" s="150" t="s">
        <v>190</v>
      </c>
      <c r="S7" s="154">
        <f t="shared" si="0"/>
        <v>6</v>
      </c>
      <c r="T7" s="155">
        <f t="shared" si="1"/>
        <v>126</v>
      </c>
      <c r="U7" s="156" t="s">
        <v>193</v>
      </c>
      <c r="V7" s="157"/>
    </row>
    <row r="8" spans="1:22" s="27" customFormat="1" ht="12.75">
      <c r="A8" s="147">
        <v>4</v>
      </c>
      <c r="B8" s="29">
        <v>58</v>
      </c>
      <c r="C8" s="43" t="s">
        <v>57</v>
      </c>
      <c r="D8" s="46" t="s">
        <v>58</v>
      </c>
      <c r="E8" s="149"/>
      <c r="F8" s="150" t="s">
        <v>45</v>
      </c>
      <c r="G8" s="151" t="s">
        <v>189</v>
      </c>
      <c r="H8" s="150" t="s">
        <v>45</v>
      </c>
      <c r="I8" s="151" t="s">
        <v>189</v>
      </c>
      <c r="J8" s="150" t="s">
        <v>24</v>
      </c>
      <c r="K8" s="151" t="s">
        <v>189</v>
      </c>
      <c r="L8" s="150" t="s">
        <v>24</v>
      </c>
      <c r="M8" s="151" t="s">
        <v>189</v>
      </c>
      <c r="N8" s="150" t="s">
        <v>194</v>
      </c>
      <c r="O8" s="152" t="s">
        <v>189</v>
      </c>
      <c r="P8" s="153" t="s">
        <v>19</v>
      </c>
      <c r="Q8" s="151" t="s">
        <v>189</v>
      </c>
      <c r="R8" s="150" t="s">
        <v>70</v>
      </c>
      <c r="S8" s="154">
        <f t="shared" si="0"/>
        <v>6</v>
      </c>
      <c r="T8" s="155">
        <f t="shared" si="1"/>
        <v>121</v>
      </c>
      <c r="U8" s="156" t="s">
        <v>193</v>
      </c>
      <c r="V8" s="158"/>
    </row>
    <row r="9" spans="1:22" s="27" customFormat="1" ht="12.75">
      <c r="A9" s="147">
        <v>5</v>
      </c>
      <c r="B9" s="29">
        <v>53</v>
      </c>
      <c r="C9" s="43" t="s">
        <v>53</v>
      </c>
      <c r="D9" s="46" t="s">
        <v>54</v>
      </c>
      <c r="E9" s="149" t="s">
        <v>189</v>
      </c>
      <c r="F9" s="150" t="s">
        <v>61</v>
      </c>
      <c r="G9" s="151"/>
      <c r="H9" s="150" t="s">
        <v>19</v>
      </c>
      <c r="I9" s="151" t="s">
        <v>189</v>
      </c>
      <c r="J9" s="150" t="s">
        <v>124</v>
      </c>
      <c r="K9" s="151" t="s">
        <v>189</v>
      </c>
      <c r="L9" s="150" t="s">
        <v>24</v>
      </c>
      <c r="M9" s="151"/>
      <c r="N9" s="150" t="s">
        <v>61</v>
      </c>
      <c r="O9" s="152" t="s">
        <v>189</v>
      </c>
      <c r="P9" s="153" t="s">
        <v>124</v>
      </c>
      <c r="Q9" s="151" t="s">
        <v>189</v>
      </c>
      <c r="R9" s="150" t="s">
        <v>196</v>
      </c>
      <c r="S9" s="154">
        <f t="shared" si="0"/>
        <v>5</v>
      </c>
      <c r="T9" s="155">
        <f t="shared" si="1"/>
        <v>130</v>
      </c>
      <c r="U9" s="156" t="s">
        <v>193</v>
      </c>
      <c r="V9" s="157"/>
    </row>
    <row r="10" spans="1:22" s="27" customFormat="1" ht="12.75">
      <c r="A10" s="147">
        <v>6</v>
      </c>
      <c r="B10" s="29">
        <v>52</v>
      </c>
      <c r="C10" s="43" t="s">
        <v>26</v>
      </c>
      <c r="D10" s="46" t="s">
        <v>66</v>
      </c>
      <c r="E10" s="149" t="s">
        <v>189</v>
      </c>
      <c r="F10" s="150" t="s">
        <v>61</v>
      </c>
      <c r="G10" s="151" t="s">
        <v>189</v>
      </c>
      <c r="H10" s="150" t="s">
        <v>45</v>
      </c>
      <c r="I10" s="151" t="s">
        <v>189</v>
      </c>
      <c r="J10" s="150" t="s">
        <v>61</v>
      </c>
      <c r="K10" s="151"/>
      <c r="L10" s="150" t="s">
        <v>40</v>
      </c>
      <c r="M10" s="151" t="s">
        <v>189</v>
      </c>
      <c r="N10" s="150" t="s">
        <v>194</v>
      </c>
      <c r="O10" s="152"/>
      <c r="P10" s="153" t="s">
        <v>30</v>
      </c>
      <c r="Q10" s="151"/>
      <c r="R10" s="150" t="s">
        <v>24</v>
      </c>
      <c r="S10" s="154">
        <f t="shared" si="0"/>
        <v>4</v>
      </c>
      <c r="T10" s="155">
        <f t="shared" si="1"/>
        <v>105</v>
      </c>
      <c r="U10" s="156"/>
      <c r="V10" s="157">
        <v>6</v>
      </c>
    </row>
    <row r="11" spans="1:22" s="27" customFormat="1" ht="12.75">
      <c r="A11" s="147">
        <v>7</v>
      </c>
      <c r="B11" s="29">
        <v>51</v>
      </c>
      <c r="C11" s="43" t="s">
        <v>32</v>
      </c>
      <c r="D11" s="46" t="s">
        <v>68</v>
      </c>
      <c r="E11" s="149"/>
      <c r="F11" s="150" t="s">
        <v>45</v>
      </c>
      <c r="G11" s="151"/>
      <c r="H11" s="150" t="s">
        <v>50</v>
      </c>
      <c r="I11" s="151"/>
      <c r="J11" s="150" t="s">
        <v>30</v>
      </c>
      <c r="K11" s="151"/>
      <c r="L11" s="150" t="s">
        <v>25</v>
      </c>
      <c r="M11" s="151"/>
      <c r="N11" s="150" t="s">
        <v>45</v>
      </c>
      <c r="O11" s="152" t="s">
        <v>189</v>
      </c>
      <c r="P11" s="153" t="s">
        <v>194</v>
      </c>
      <c r="Q11" s="151"/>
      <c r="R11" s="150" t="s">
        <v>194</v>
      </c>
      <c r="S11" s="154">
        <f t="shared" si="0"/>
        <v>1</v>
      </c>
      <c r="T11" s="155">
        <f t="shared" si="1"/>
        <v>103</v>
      </c>
      <c r="U11" s="156"/>
      <c r="V11" s="157">
        <v>7</v>
      </c>
    </row>
    <row r="12" spans="1:22" s="27" customFormat="1" ht="13.5" thickBot="1">
      <c r="A12" s="147">
        <v>8</v>
      </c>
      <c r="B12" s="29">
        <v>55</v>
      </c>
      <c r="C12" s="43" t="s">
        <v>71</v>
      </c>
      <c r="D12" s="159" t="s">
        <v>72</v>
      </c>
      <c r="E12" s="149"/>
      <c r="F12" s="150" t="s">
        <v>19</v>
      </c>
      <c r="G12" s="151"/>
      <c r="H12" s="150" t="s">
        <v>197</v>
      </c>
      <c r="I12" s="151"/>
      <c r="J12" s="150" t="s">
        <v>141</v>
      </c>
      <c r="K12" s="151"/>
      <c r="L12" s="150" t="s">
        <v>25</v>
      </c>
      <c r="M12" s="151"/>
      <c r="N12" s="150" t="s">
        <v>24</v>
      </c>
      <c r="O12" s="152"/>
      <c r="P12" s="153" t="s">
        <v>30</v>
      </c>
      <c r="Q12" s="151"/>
      <c r="R12" s="150" t="s">
        <v>197</v>
      </c>
      <c r="S12" s="154">
        <f t="shared" si="0"/>
        <v>0</v>
      </c>
      <c r="T12" s="155">
        <f t="shared" si="1"/>
        <v>75</v>
      </c>
      <c r="U12" s="156"/>
      <c r="V12" s="157">
        <v>8</v>
      </c>
    </row>
    <row r="13" spans="1:22" s="27" customFormat="1" ht="14.25" thickBot="1" thickTop="1">
      <c r="A13" s="160" t="s">
        <v>198</v>
      </c>
      <c r="B13" s="161"/>
      <c r="C13" s="162"/>
      <c r="D13" s="163"/>
      <c r="E13" s="164">
        <f>COUNTIF(E5:E12,"=X")</f>
        <v>5</v>
      </c>
      <c r="F13" s="162"/>
      <c r="G13" s="165">
        <f>COUNTIF(G5:G12,"=X")</f>
        <v>5</v>
      </c>
      <c r="H13" s="162"/>
      <c r="I13" s="165">
        <f>COUNTIF(I5:I12,"=X")</f>
        <v>5</v>
      </c>
      <c r="J13" s="162"/>
      <c r="K13" s="165">
        <f>COUNTIF(K5:K12,"=X")</f>
        <v>5</v>
      </c>
      <c r="L13" s="162"/>
      <c r="M13" s="165">
        <f>COUNTIF(M5:M12,"=X")</f>
        <v>5</v>
      </c>
      <c r="N13" s="162"/>
      <c r="O13" s="165">
        <f>COUNTIF(O5:O12,"=X")</f>
        <v>5</v>
      </c>
      <c r="P13" s="166"/>
      <c r="Q13" s="165">
        <f>COUNTIF(Q5:Q12,"=X")</f>
        <v>5</v>
      </c>
      <c r="R13" s="162"/>
      <c r="S13" s="167">
        <f>SUM(S5:S12)</f>
        <v>35</v>
      </c>
      <c r="T13" s="120" t="s">
        <v>199</v>
      </c>
      <c r="U13" s="168"/>
      <c r="V13" s="169"/>
    </row>
    <row r="14" spans="1:22" s="27" customFormat="1" ht="12.75">
      <c r="A14" s="170" t="s">
        <v>200</v>
      </c>
      <c r="B14" s="171"/>
      <c r="C14" s="172"/>
      <c r="D14" s="172"/>
      <c r="E14" s="173" t="s">
        <v>201</v>
      </c>
      <c r="F14" s="174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 t="s">
        <v>202</v>
      </c>
      <c r="T14" s="175"/>
      <c r="U14" s="175"/>
      <c r="V14" s="176"/>
    </row>
    <row r="15" spans="1:22" s="27" customFormat="1" ht="13.5" thickBot="1">
      <c r="A15" s="177"/>
      <c r="B15" s="178"/>
      <c r="C15" s="179"/>
      <c r="D15" s="179"/>
      <c r="E15" s="180" t="s">
        <v>169</v>
      </c>
      <c r="F15" s="109"/>
      <c r="G15" s="124"/>
      <c r="H15" s="18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 t="s">
        <v>203</v>
      </c>
      <c r="T15" s="124"/>
      <c r="U15" s="124"/>
      <c r="V15" s="122"/>
    </row>
    <row r="16" spans="1:22" ht="20.25" thickTop="1">
      <c r="A16" s="114"/>
      <c r="B16" s="115"/>
      <c r="C16" s="116" t="s">
        <v>171</v>
      </c>
      <c r="D16" s="117" t="s">
        <v>172</v>
      </c>
      <c r="E16" s="118" t="s">
        <v>173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15"/>
      <c r="S16" s="120"/>
      <c r="T16" s="120"/>
      <c r="U16" s="120"/>
      <c r="V16" s="115"/>
    </row>
    <row r="17" spans="1:22" ht="16.5" thickBot="1">
      <c r="A17" s="121"/>
      <c r="B17" s="122"/>
      <c r="C17" s="73" t="s">
        <v>204</v>
      </c>
      <c r="D17" s="73" t="s">
        <v>76</v>
      </c>
      <c r="E17" s="13" t="s">
        <v>4</v>
      </c>
      <c r="F17" s="11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2"/>
      <c r="S17" s="124"/>
      <c r="T17" s="124"/>
      <c r="U17" s="124"/>
      <c r="V17" s="122"/>
    </row>
    <row r="18" spans="1:22" ht="13.5" thickTop="1">
      <c r="A18" s="125" t="s">
        <v>175</v>
      </c>
      <c r="B18" s="126" t="s">
        <v>6</v>
      </c>
      <c r="C18" s="127" t="s">
        <v>176</v>
      </c>
      <c r="D18" s="127" t="s">
        <v>8</v>
      </c>
      <c r="E18" s="128" t="s">
        <v>177</v>
      </c>
      <c r="F18" s="129"/>
      <c r="G18" s="128" t="s">
        <v>178</v>
      </c>
      <c r="H18" s="129"/>
      <c r="I18" s="128" t="s">
        <v>205</v>
      </c>
      <c r="J18" s="129"/>
      <c r="K18" s="128" t="s">
        <v>179</v>
      </c>
      <c r="L18" s="129"/>
      <c r="M18" s="128" t="s">
        <v>180</v>
      </c>
      <c r="N18" s="129"/>
      <c r="O18" s="128" t="s">
        <v>206</v>
      </c>
      <c r="P18" s="130"/>
      <c r="Q18" s="128" t="s">
        <v>181</v>
      </c>
      <c r="R18" s="130"/>
      <c r="S18" s="131" t="s">
        <v>184</v>
      </c>
      <c r="T18" s="132"/>
      <c r="U18" s="133" t="s">
        <v>185</v>
      </c>
      <c r="V18" s="134" t="s">
        <v>175</v>
      </c>
    </row>
    <row r="19" spans="1:22" ht="13.5" thickBot="1">
      <c r="A19" s="136" t="s">
        <v>186</v>
      </c>
      <c r="B19" s="137" t="s">
        <v>12</v>
      </c>
      <c r="C19" s="138"/>
      <c r="D19" s="138"/>
      <c r="E19" s="139" t="s">
        <v>187</v>
      </c>
      <c r="F19" s="140" t="s">
        <v>188</v>
      </c>
      <c r="G19" s="141" t="s">
        <v>187</v>
      </c>
      <c r="H19" s="140" t="s">
        <v>188</v>
      </c>
      <c r="I19" s="141" t="s">
        <v>187</v>
      </c>
      <c r="J19" s="140" t="s">
        <v>188</v>
      </c>
      <c r="K19" s="141" t="s">
        <v>187</v>
      </c>
      <c r="L19" s="140" t="s">
        <v>188</v>
      </c>
      <c r="M19" s="141" t="s">
        <v>187</v>
      </c>
      <c r="N19" s="140" t="s">
        <v>188</v>
      </c>
      <c r="O19" s="141" t="s">
        <v>187</v>
      </c>
      <c r="P19" s="140" t="s">
        <v>188</v>
      </c>
      <c r="Q19" s="141" t="s">
        <v>187</v>
      </c>
      <c r="R19" s="140" t="s">
        <v>188</v>
      </c>
      <c r="S19" s="142" t="s">
        <v>187</v>
      </c>
      <c r="T19" s="143" t="s">
        <v>188</v>
      </c>
      <c r="U19" s="144"/>
      <c r="V19" s="145"/>
    </row>
    <row r="20" spans="1:22" ht="13.5" thickTop="1">
      <c r="A20" s="147">
        <v>1</v>
      </c>
      <c r="B20" s="148">
        <v>4</v>
      </c>
      <c r="C20" s="184" t="s">
        <v>77</v>
      </c>
      <c r="D20" s="185" t="s">
        <v>78</v>
      </c>
      <c r="E20" s="149" t="s">
        <v>189</v>
      </c>
      <c r="F20" s="150" t="s">
        <v>196</v>
      </c>
      <c r="G20" s="151" t="s">
        <v>189</v>
      </c>
      <c r="H20" s="150" t="s">
        <v>192</v>
      </c>
      <c r="I20" s="151" t="s">
        <v>189</v>
      </c>
      <c r="J20" s="150" t="s">
        <v>195</v>
      </c>
      <c r="K20" s="151" t="s">
        <v>189</v>
      </c>
      <c r="L20" s="150" t="s">
        <v>70</v>
      </c>
      <c r="M20" s="151" t="s">
        <v>189</v>
      </c>
      <c r="N20" s="150" t="s">
        <v>190</v>
      </c>
      <c r="O20" s="152" t="s">
        <v>189</v>
      </c>
      <c r="P20" s="153" t="s">
        <v>192</v>
      </c>
      <c r="Q20" s="151" t="s">
        <v>189</v>
      </c>
      <c r="R20" s="150" t="s">
        <v>192</v>
      </c>
      <c r="S20" s="154">
        <f aca="true" t="shared" si="2" ref="S20:S30">COUNTIF(E20:R20,"=X")</f>
        <v>7</v>
      </c>
      <c r="T20" s="155">
        <f aca="true" t="shared" si="3" ref="T20:T30">SUM(F20+H20+J20+L20+N20+P20+R20)</f>
        <v>177</v>
      </c>
      <c r="U20" s="156" t="s">
        <v>193</v>
      </c>
      <c r="V20" s="157"/>
    </row>
    <row r="21" spans="1:22" ht="12.75">
      <c r="A21" s="147">
        <v>2</v>
      </c>
      <c r="B21" s="29">
        <v>5</v>
      </c>
      <c r="C21" s="45" t="s">
        <v>81</v>
      </c>
      <c r="D21" s="53" t="s">
        <v>82</v>
      </c>
      <c r="E21" s="149" t="s">
        <v>189</v>
      </c>
      <c r="F21" s="150" t="s">
        <v>195</v>
      </c>
      <c r="G21" s="151" t="s">
        <v>189</v>
      </c>
      <c r="H21" s="150" t="s">
        <v>192</v>
      </c>
      <c r="I21" s="151" t="s">
        <v>189</v>
      </c>
      <c r="J21" s="150" t="s">
        <v>192</v>
      </c>
      <c r="K21" s="151" t="s">
        <v>189</v>
      </c>
      <c r="L21" s="150" t="s">
        <v>70</v>
      </c>
      <c r="M21" s="151" t="s">
        <v>189</v>
      </c>
      <c r="N21" s="150" t="s">
        <v>24</v>
      </c>
      <c r="O21" s="152" t="s">
        <v>189</v>
      </c>
      <c r="P21" s="153" t="s">
        <v>196</v>
      </c>
      <c r="Q21" s="151" t="s">
        <v>189</v>
      </c>
      <c r="R21" s="150" t="s">
        <v>192</v>
      </c>
      <c r="S21" s="154">
        <f t="shared" si="2"/>
        <v>7</v>
      </c>
      <c r="T21" s="155">
        <f t="shared" si="3"/>
        <v>171</v>
      </c>
      <c r="U21" s="156" t="s">
        <v>193</v>
      </c>
      <c r="V21" s="157"/>
    </row>
    <row r="22" spans="1:22" ht="12.75">
      <c r="A22" s="147">
        <v>3</v>
      </c>
      <c r="B22" s="29">
        <v>9</v>
      </c>
      <c r="C22" s="45" t="s">
        <v>84</v>
      </c>
      <c r="D22" s="38" t="s">
        <v>85</v>
      </c>
      <c r="E22" s="149" t="s">
        <v>189</v>
      </c>
      <c r="F22" s="150" t="s">
        <v>207</v>
      </c>
      <c r="G22" s="151" t="s">
        <v>189</v>
      </c>
      <c r="H22" s="150" t="s">
        <v>191</v>
      </c>
      <c r="I22" s="151" t="s">
        <v>189</v>
      </c>
      <c r="J22" s="150" t="s">
        <v>207</v>
      </c>
      <c r="K22" s="151" t="s">
        <v>189</v>
      </c>
      <c r="L22" s="150" t="s">
        <v>45</v>
      </c>
      <c r="M22" s="151" t="s">
        <v>189</v>
      </c>
      <c r="N22" s="150" t="s">
        <v>24</v>
      </c>
      <c r="O22" s="152" t="s">
        <v>189</v>
      </c>
      <c r="P22" s="153" t="s">
        <v>207</v>
      </c>
      <c r="Q22" s="151" t="s">
        <v>189</v>
      </c>
      <c r="R22" s="150" t="s">
        <v>124</v>
      </c>
      <c r="S22" s="154">
        <f t="shared" si="2"/>
        <v>7</v>
      </c>
      <c r="T22" s="155">
        <f t="shared" si="3"/>
        <v>141</v>
      </c>
      <c r="U22" s="156" t="s">
        <v>193</v>
      </c>
      <c r="V22" s="157"/>
    </row>
    <row r="23" spans="1:22" ht="12.75">
      <c r="A23" s="147">
        <v>4</v>
      </c>
      <c r="B23" s="29">
        <v>3</v>
      </c>
      <c r="C23" s="45" t="s">
        <v>90</v>
      </c>
      <c r="D23" s="38" t="s">
        <v>91</v>
      </c>
      <c r="E23" s="149" t="s">
        <v>189</v>
      </c>
      <c r="F23" s="150" t="s">
        <v>190</v>
      </c>
      <c r="G23" s="151" t="s">
        <v>189</v>
      </c>
      <c r="H23" s="150" t="s">
        <v>50</v>
      </c>
      <c r="I23" s="151" t="s">
        <v>189</v>
      </c>
      <c r="J23" s="150" t="s">
        <v>124</v>
      </c>
      <c r="K23" s="151" t="s">
        <v>189</v>
      </c>
      <c r="L23" s="150" t="s">
        <v>61</v>
      </c>
      <c r="M23" s="151" t="s">
        <v>189</v>
      </c>
      <c r="N23" s="150" t="s">
        <v>30</v>
      </c>
      <c r="O23" s="152" t="s">
        <v>189</v>
      </c>
      <c r="P23" s="153" t="s">
        <v>191</v>
      </c>
      <c r="Q23" s="151" t="s">
        <v>189</v>
      </c>
      <c r="R23" s="150" t="s">
        <v>207</v>
      </c>
      <c r="S23" s="154">
        <f t="shared" si="2"/>
        <v>7</v>
      </c>
      <c r="T23" s="155">
        <f t="shared" si="3"/>
        <v>132</v>
      </c>
      <c r="U23" s="156" t="s">
        <v>193</v>
      </c>
      <c r="V23" s="157"/>
    </row>
    <row r="24" spans="1:22" ht="12.75">
      <c r="A24" s="147">
        <v>5</v>
      </c>
      <c r="B24" s="29">
        <v>6</v>
      </c>
      <c r="C24" s="45" t="s">
        <v>87</v>
      </c>
      <c r="D24" s="38" t="s">
        <v>88</v>
      </c>
      <c r="E24" s="149" t="s">
        <v>189</v>
      </c>
      <c r="F24" s="150" t="s">
        <v>196</v>
      </c>
      <c r="G24" s="151" t="s">
        <v>189</v>
      </c>
      <c r="H24" s="150" t="s">
        <v>207</v>
      </c>
      <c r="I24" s="151" t="s">
        <v>189</v>
      </c>
      <c r="J24" s="150" t="s">
        <v>190</v>
      </c>
      <c r="K24" s="151"/>
      <c r="L24" s="150" t="s">
        <v>24</v>
      </c>
      <c r="M24" s="151" t="s">
        <v>189</v>
      </c>
      <c r="N24" s="150" t="s">
        <v>50</v>
      </c>
      <c r="O24" s="152" t="s">
        <v>189</v>
      </c>
      <c r="P24" s="153" t="s">
        <v>191</v>
      </c>
      <c r="Q24" s="151" t="s">
        <v>189</v>
      </c>
      <c r="R24" s="150" t="s">
        <v>196</v>
      </c>
      <c r="S24" s="154">
        <f t="shared" si="2"/>
        <v>6</v>
      </c>
      <c r="T24" s="155">
        <f t="shared" si="3"/>
        <v>147</v>
      </c>
      <c r="U24" s="156" t="s">
        <v>193</v>
      </c>
      <c r="V24" s="157"/>
    </row>
    <row r="25" spans="1:22" ht="12.75">
      <c r="A25" s="147">
        <v>6</v>
      </c>
      <c r="B25" s="29">
        <v>10</v>
      </c>
      <c r="C25" s="45" t="s">
        <v>93</v>
      </c>
      <c r="D25" s="38" t="s">
        <v>94</v>
      </c>
      <c r="E25" s="149" t="s">
        <v>189</v>
      </c>
      <c r="F25" s="150" t="s">
        <v>190</v>
      </c>
      <c r="G25" s="151" t="s">
        <v>189</v>
      </c>
      <c r="H25" s="150" t="s">
        <v>50</v>
      </c>
      <c r="I25" s="151" t="s">
        <v>189</v>
      </c>
      <c r="J25" s="150" t="s">
        <v>61</v>
      </c>
      <c r="K25" s="151" t="s">
        <v>189</v>
      </c>
      <c r="L25" s="150" t="s">
        <v>45</v>
      </c>
      <c r="M25" s="151"/>
      <c r="N25" s="150" t="s">
        <v>141</v>
      </c>
      <c r="O25" s="152" t="s">
        <v>189</v>
      </c>
      <c r="P25" s="153" t="s">
        <v>207</v>
      </c>
      <c r="Q25" s="151" t="s">
        <v>189</v>
      </c>
      <c r="R25" s="150" t="s">
        <v>194</v>
      </c>
      <c r="S25" s="154">
        <f t="shared" si="2"/>
        <v>6</v>
      </c>
      <c r="T25" s="155">
        <f t="shared" si="3"/>
        <v>122</v>
      </c>
      <c r="U25" s="156" t="s">
        <v>193</v>
      </c>
      <c r="V25" s="157"/>
    </row>
    <row r="26" spans="1:22" ht="12.75">
      <c r="A26" s="147">
        <v>7</v>
      </c>
      <c r="B26" s="29">
        <v>1</v>
      </c>
      <c r="C26" s="45" t="s">
        <v>93</v>
      </c>
      <c r="D26" s="38" t="s">
        <v>97</v>
      </c>
      <c r="E26" s="149" t="s">
        <v>189</v>
      </c>
      <c r="F26" s="150" t="s">
        <v>190</v>
      </c>
      <c r="G26" s="151" t="s">
        <v>189</v>
      </c>
      <c r="H26" s="150" t="s">
        <v>50</v>
      </c>
      <c r="I26" s="151"/>
      <c r="J26" s="150" t="s">
        <v>45</v>
      </c>
      <c r="K26" s="151" t="s">
        <v>189</v>
      </c>
      <c r="L26" s="150" t="s">
        <v>50</v>
      </c>
      <c r="M26" s="151" t="s">
        <v>189</v>
      </c>
      <c r="N26" s="150" t="s">
        <v>30</v>
      </c>
      <c r="O26" s="152"/>
      <c r="P26" s="153" t="s">
        <v>190</v>
      </c>
      <c r="Q26" s="151"/>
      <c r="R26" s="150" t="s">
        <v>61</v>
      </c>
      <c r="S26" s="154">
        <f t="shared" si="2"/>
        <v>4</v>
      </c>
      <c r="T26" s="155">
        <f t="shared" si="3"/>
        <v>121</v>
      </c>
      <c r="U26" s="156" t="s">
        <v>193</v>
      </c>
      <c r="V26" s="157"/>
    </row>
    <row r="27" spans="1:22" ht="12.75">
      <c r="A27" s="147">
        <v>8</v>
      </c>
      <c r="B27" s="29">
        <v>7</v>
      </c>
      <c r="C27" s="45" t="s">
        <v>32</v>
      </c>
      <c r="D27" s="38" t="s">
        <v>98</v>
      </c>
      <c r="E27" s="149"/>
      <c r="F27" s="150" t="s">
        <v>124</v>
      </c>
      <c r="G27" s="151"/>
      <c r="H27" s="150" t="s">
        <v>19</v>
      </c>
      <c r="I27" s="151" t="s">
        <v>189</v>
      </c>
      <c r="J27" s="150" t="s">
        <v>194</v>
      </c>
      <c r="K27" s="151" t="s">
        <v>189</v>
      </c>
      <c r="L27" s="150" t="s">
        <v>61</v>
      </c>
      <c r="M27" s="151"/>
      <c r="N27" s="150" t="s">
        <v>25</v>
      </c>
      <c r="O27" s="152" t="s">
        <v>189</v>
      </c>
      <c r="P27" s="153" t="s">
        <v>207</v>
      </c>
      <c r="Q27" s="151" t="s">
        <v>189</v>
      </c>
      <c r="R27" s="150" t="s">
        <v>207</v>
      </c>
      <c r="S27" s="154">
        <f t="shared" si="2"/>
        <v>4</v>
      </c>
      <c r="T27" s="155">
        <f t="shared" si="3"/>
        <v>118</v>
      </c>
      <c r="U27" s="156"/>
      <c r="V27" s="158" t="s">
        <v>208</v>
      </c>
    </row>
    <row r="28" spans="1:22" ht="12.75">
      <c r="A28" s="147">
        <v>9</v>
      </c>
      <c r="B28" s="29">
        <v>2</v>
      </c>
      <c r="C28" s="45" t="s">
        <v>100</v>
      </c>
      <c r="D28" s="38" t="s">
        <v>101</v>
      </c>
      <c r="E28" s="149"/>
      <c r="F28" s="150" t="s">
        <v>61</v>
      </c>
      <c r="G28" s="151"/>
      <c r="H28" s="150" t="s">
        <v>152</v>
      </c>
      <c r="I28" s="151"/>
      <c r="J28" s="150" t="s">
        <v>30</v>
      </c>
      <c r="K28" s="151"/>
      <c r="L28" s="150" t="s">
        <v>19</v>
      </c>
      <c r="M28" s="151" t="s">
        <v>189</v>
      </c>
      <c r="N28" s="150" t="s">
        <v>75</v>
      </c>
      <c r="O28" s="152"/>
      <c r="P28" s="153" t="s">
        <v>45</v>
      </c>
      <c r="Q28" s="151"/>
      <c r="R28" s="150" t="s">
        <v>45</v>
      </c>
      <c r="S28" s="154">
        <f t="shared" si="2"/>
        <v>1</v>
      </c>
      <c r="T28" s="155">
        <f t="shared" si="3"/>
        <v>101</v>
      </c>
      <c r="U28" s="156"/>
      <c r="V28" s="158" t="s">
        <v>141</v>
      </c>
    </row>
    <row r="29" spans="1:22" ht="12.75">
      <c r="A29" s="147">
        <v>10</v>
      </c>
      <c r="B29" s="29">
        <v>11</v>
      </c>
      <c r="C29" s="45" t="s">
        <v>100</v>
      </c>
      <c r="D29" s="38" t="s">
        <v>103</v>
      </c>
      <c r="E29" s="149"/>
      <c r="F29" s="150" t="s">
        <v>194</v>
      </c>
      <c r="G29" s="151"/>
      <c r="H29" s="150" t="s">
        <v>19</v>
      </c>
      <c r="I29" s="151"/>
      <c r="J29" s="150" t="s">
        <v>152</v>
      </c>
      <c r="K29" s="151"/>
      <c r="L29" s="150" t="s">
        <v>19</v>
      </c>
      <c r="M29" s="151"/>
      <c r="N29" s="150" t="s">
        <v>50</v>
      </c>
      <c r="O29" s="152"/>
      <c r="P29" s="153" t="s">
        <v>45</v>
      </c>
      <c r="Q29" s="151"/>
      <c r="R29" s="150" t="s">
        <v>45</v>
      </c>
      <c r="S29" s="154">
        <f t="shared" si="2"/>
        <v>0</v>
      </c>
      <c r="T29" s="155">
        <f t="shared" si="3"/>
        <v>110</v>
      </c>
      <c r="U29" s="156"/>
      <c r="V29" s="158" t="s">
        <v>75</v>
      </c>
    </row>
    <row r="30" spans="1:22" ht="13.5" thickBot="1">
      <c r="A30" s="147">
        <v>11</v>
      </c>
      <c r="B30" s="29">
        <v>8</v>
      </c>
      <c r="C30" s="30" t="s">
        <v>71</v>
      </c>
      <c r="D30" s="31" t="s">
        <v>105</v>
      </c>
      <c r="E30" s="149"/>
      <c r="F30" s="150" t="s">
        <v>194</v>
      </c>
      <c r="G30" s="151"/>
      <c r="H30" s="150" t="s">
        <v>24</v>
      </c>
      <c r="I30" s="151"/>
      <c r="J30" s="150" t="s">
        <v>19</v>
      </c>
      <c r="K30" s="151"/>
      <c r="L30" s="150" t="s">
        <v>152</v>
      </c>
      <c r="M30" s="151"/>
      <c r="N30" s="150" t="s">
        <v>141</v>
      </c>
      <c r="O30" s="152"/>
      <c r="P30" s="153" t="s">
        <v>45</v>
      </c>
      <c r="Q30" s="151"/>
      <c r="R30" s="150" t="s">
        <v>45</v>
      </c>
      <c r="S30" s="154">
        <f t="shared" si="2"/>
        <v>0</v>
      </c>
      <c r="T30" s="155">
        <f t="shared" si="3"/>
        <v>104</v>
      </c>
      <c r="U30" s="156"/>
      <c r="V30" s="158" t="s">
        <v>197</v>
      </c>
    </row>
    <row r="31" spans="1:22" ht="14.25" thickBot="1" thickTop="1">
      <c r="A31" s="160" t="s">
        <v>198</v>
      </c>
      <c r="B31" s="161"/>
      <c r="C31" s="162"/>
      <c r="D31" s="163"/>
      <c r="E31" s="164">
        <f>COUNTIF(E20:E30,"=X")</f>
        <v>7</v>
      </c>
      <c r="F31" s="162"/>
      <c r="G31" s="165">
        <f>COUNTIF(G20:G30,"=X")</f>
        <v>7</v>
      </c>
      <c r="H31" s="162"/>
      <c r="I31" s="165">
        <f>COUNTIF(I20:I30,"=X")</f>
        <v>7</v>
      </c>
      <c r="J31" s="162"/>
      <c r="K31" s="165">
        <f>COUNTIF(K20:K30,"=X")</f>
        <v>7</v>
      </c>
      <c r="L31" s="162"/>
      <c r="M31" s="165">
        <f>COUNTIF(M20:M30,"=X")</f>
        <v>7</v>
      </c>
      <c r="N31" s="162"/>
      <c r="O31" s="165">
        <f>COUNTIF(O20:O30,"=X")</f>
        <v>7</v>
      </c>
      <c r="P31" s="166"/>
      <c r="Q31" s="165">
        <f>COUNTIF(Q20:Q30,"=X")</f>
        <v>7</v>
      </c>
      <c r="R31" s="162"/>
      <c r="S31" s="167">
        <f>SUM(S20:S30)</f>
        <v>49</v>
      </c>
      <c r="T31" s="120" t="s">
        <v>199</v>
      </c>
      <c r="U31" s="168"/>
      <c r="V31" s="169"/>
    </row>
    <row r="32" spans="1:22" ht="12.75">
      <c r="A32" s="170" t="s">
        <v>209</v>
      </c>
      <c r="B32" s="171"/>
      <c r="C32" s="172"/>
      <c r="D32" s="172"/>
      <c r="E32" s="173" t="s">
        <v>201</v>
      </c>
      <c r="F32" s="174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 t="s">
        <v>202</v>
      </c>
      <c r="T32" s="175"/>
      <c r="U32" s="175"/>
      <c r="V32" s="176"/>
    </row>
    <row r="33" spans="1:22" ht="13.5" thickBot="1">
      <c r="A33" s="177"/>
      <c r="B33" s="178"/>
      <c r="C33" s="179"/>
      <c r="D33" s="179"/>
      <c r="E33" s="180" t="s">
        <v>169</v>
      </c>
      <c r="F33" s="109"/>
      <c r="G33" s="124"/>
      <c r="H33" s="181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 t="s">
        <v>203</v>
      </c>
      <c r="T33" s="124"/>
      <c r="U33" s="124"/>
      <c r="V33" s="122"/>
    </row>
    <row r="34" spans="1:22" ht="20.25" thickTop="1">
      <c r="A34" s="114"/>
      <c r="B34" s="115"/>
      <c r="C34" s="116" t="s">
        <v>171</v>
      </c>
      <c r="D34" s="117" t="s">
        <v>172</v>
      </c>
      <c r="E34" s="118" t="s">
        <v>173</v>
      </c>
      <c r="F34" s="119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15"/>
      <c r="S34" s="120"/>
      <c r="T34" s="120"/>
      <c r="U34" s="120"/>
      <c r="V34" s="115"/>
    </row>
    <row r="35" spans="1:22" ht="16.5" thickBot="1">
      <c r="A35" s="121"/>
      <c r="B35" s="122"/>
      <c r="C35" s="73" t="s">
        <v>204</v>
      </c>
      <c r="D35" s="12" t="s">
        <v>116</v>
      </c>
      <c r="E35" s="13"/>
      <c r="F35" s="123" t="s">
        <v>4</v>
      </c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2"/>
      <c r="S35" s="124"/>
      <c r="T35" s="124"/>
      <c r="U35" s="124"/>
      <c r="V35" s="122"/>
    </row>
    <row r="36" spans="1:22" ht="13.5" thickTop="1">
      <c r="A36" s="125" t="s">
        <v>175</v>
      </c>
      <c r="B36" s="126" t="s">
        <v>6</v>
      </c>
      <c r="C36" s="127" t="s">
        <v>176</v>
      </c>
      <c r="D36" s="127" t="s">
        <v>8</v>
      </c>
      <c r="E36" s="128" t="s">
        <v>177</v>
      </c>
      <c r="F36" s="129"/>
      <c r="G36" s="128" t="s">
        <v>178</v>
      </c>
      <c r="H36" s="129"/>
      <c r="I36" s="128" t="s">
        <v>205</v>
      </c>
      <c r="J36" s="129"/>
      <c r="K36" s="128" t="s">
        <v>180</v>
      </c>
      <c r="L36" s="129"/>
      <c r="M36" s="128" t="s">
        <v>206</v>
      </c>
      <c r="N36" s="129"/>
      <c r="O36" s="128" t="s">
        <v>181</v>
      </c>
      <c r="P36" s="130"/>
      <c r="Q36" s="128" t="s">
        <v>183</v>
      </c>
      <c r="R36" s="130"/>
      <c r="S36" s="131" t="s">
        <v>184</v>
      </c>
      <c r="T36" s="132"/>
      <c r="U36" s="133" t="s">
        <v>185</v>
      </c>
      <c r="V36" s="134" t="s">
        <v>175</v>
      </c>
    </row>
    <row r="37" spans="1:22" ht="13.5" thickBot="1">
      <c r="A37" s="136" t="s">
        <v>186</v>
      </c>
      <c r="B37" s="137" t="s">
        <v>12</v>
      </c>
      <c r="C37" s="138"/>
      <c r="D37" s="138"/>
      <c r="E37" s="139" t="s">
        <v>187</v>
      </c>
      <c r="F37" s="140" t="s">
        <v>188</v>
      </c>
      <c r="G37" s="141" t="s">
        <v>187</v>
      </c>
      <c r="H37" s="140" t="s">
        <v>188</v>
      </c>
      <c r="I37" s="141" t="s">
        <v>187</v>
      </c>
      <c r="J37" s="140" t="s">
        <v>188</v>
      </c>
      <c r="K37" s="141" t="s">
        <v>187</v>
      </c>
      <c r="L37" s="140" t="s">
        <v>188</v>
      </c>
      <c r="M37" s="141" t="s">
        <v>187</v>
      </c>
      <c r="N37" s="140" t="s">
        <v>188</v>
      </c>
      <c r="O37" s="141" t="s">
        <v>187</v>
      </c>
      <c r="P37" s="140" t="s">
        <v>188</v>
      </c>
      <c r="Q37" s="141" t="s">
        <v>187</v>
      </c>
      <c r="R37" s="140" t="s">
        <v>188</v>
      </c>
      <c r="S37" s="142" t="s">
        <v>187</v>
      </c>
      <c r="T37" s="143" t="s">
        <v>188</v>
      </c>
      <c r="U37" s="144"/>
      <c r="V37" s="145"/>
    </row>
    <row r="38" spans="1:22" ht="13.5" thickTop="1">
      <c r="A38" s="147">
        <v>1</v>
      </c>
      <c r="B38" s="29">
        <v>28</v>
      </c>
      <c r="C38" s="45" t="s">
        <v>117</v>
      </c>
      <c r="D38" s="38" t="s">
        <v>118</v>
      </c>
      <c r="E38" s="149" t="s">
        <v>189</v>
      </c>
      <c r="F38" s="150" t="s">
        <v>70</v>
      </c>
      <c r="G38" s="151" t="s">
        <v>189</v>
      </c>
      <c r="H38" s="150" t="s">
        <v>124</v>
      </c>
      <c r="I38" s="151" t="s">
        <v>189</v>
      </c>
      <c r="J38" s="150" t="s">
        <v>191</v>
      </c>
      <c r="K38" s="151" t="s">
        <v>189</v>
      </c>
      <c r="L38" s="150" t="s">
        <v>24</v>
      </c>
      <c r="M38" s="151" t="s">
        <v>189</v>
      </c>
      <c r="N38" s="150" t="s">
        <v>70</v>
      </c>
      <c r="O38" s="152" t="s">
        <v>189</v>
      </c>
      <c r="P38" s="153" t="s">
        <v>191</v>
      </c>
      <c r="Q38" s="151" t="s">
        <v>189</v>
      </c>
      <c r="R38" s="150" t="s">
        <v>210</v>
      </c>
      <c r="S38" s="154">
        <f aca="true" t="shared" si="4" ref="S38:S45">COUNTIF(E38:R38,"=X")</f>
        <v>7</v>
      </c>
      <c r="T38" s="155">
        <f aca="true" t="shared" si="5" ref="T38:T45">SUM(F38+H38+J38+L38+N38+P38+R38)</f>
        <v>157</v>
      </c>
      <c r="U38" s="156" t="s">
        <v>193</v>
      </c>
      <c r="V38" s="157"/>
    </row>
    <row r="39" spans="1:22" ht="12.75">
      <c r="A39" s="147">
        <v>2</v>
      </c>
      <c r="B39" s="29">
        <v>26</v>
      </c>
      <c r="C39" s="45" t="s">
        <v>120</v>
      </c>
      <c r="D39" s="46" t="s">
        <v>121</v>
      </c>
      <c r="E39" s="149" t="s">
        <v>189</v>
      </c>
      <c r="F39" s="150" t="s">
        <v>61</v>
      </c>
      <c r="G39" s="151" t="s">
        <v>189</v>
      </c>
      <c r="H39" s="150" t="s">
        <v>194</v>
      </c>
      <c r="I39" s="151" t="s">
        <v>189</v>
      </c>
      <c r="J39" s="150" t="s">
        <v>70</v>
      </c>
      <c r="K39" s="151" t="s">
        <v>189</v>
      </c>
      <c r="L39" s="150" t="s">
        <v>24</v>
      </c>
      <c r="M39" s="151" t="s">
        <v>189</v>
      </c>
      <c r="N39" s="150" t="s">
        <v>196</v>
      </c>
      <c r="O39" s="152" t="s">
        <v>189</v>
      </c>
      <c r="P39" s="153" t="s">
        <v>207</v>
      </c>
      <c r="Q39" s="151" t="s">
        <v>189</v>
      </c>
      <c r="R39" s="150" t="s">
        <v>211</v>
      </c>
      <c r="S39" s="154">
        <f t="shared" si="4"/>
        <v>7</v>
      </c>
      <c r="T39" s="155">
        <f t="shared" si="5"/>
        <v>152</v>
      </c>
      <c r="U39" s="156" t="s">
        <v>193</v>
      </c>
      <c r="V39" s="157"/>
    </row>
    <row r="40" spans="1:22" ht="12.75">
      <c r="A40" s="147">
        <v>3</v>
      </c>
      <c r="B40" s="29">
        <v>29</v>
      </c>
      <c r="C40" s="43" t="s">
        <v>128</v>
      </c>
      <c r="D40" s="46" t="s">
        <v>129</v>
      </c>
      <c r="E40" s="149" t="s">
        <v>189</v>
      </c>
      <c r="F40" s="150" t="s">
        <v>45</v>
      </c>
      <c r="G40" s="151" t="s">
        <v>189</v>
      </c>
      <c r="H40" s="150" t="s">
        <v>61</v>
      </c>
      <c r="I40" s="151" t="s">
        <v>189</v>
      </c>
      <c r="J40" s="150" t="s">
        <v>124</v>
      </c>
      <c r="K40" s="151" t="s">
        <v>189</v>
      </c>
      <c r="L40" s="150" t="s">
        <v>24</v>
      </c>
      <c r="M40" s="151" t="s">
        <v>189</v>
      </c>
      <c r="N40" s="150" t="s">
        <v>191</v>
      </c>
      <c r="O40" s="152" t="s">
        <v>189</v>
      </c>
      <c r="P40" s="153" t="s">
        <v>61</v>
      </c>
      <c r="Q40" s="151" t="s">
        <v>189</v>
      </c>
      <c r="R40" s="150" t="s">
        <v>196</v>
      </c>
      <c r="S40" s="154">
        <f t="shared" si="4"/>
        <v>7</v>
      </c>
      <c r="T40" s="155">
        <f t="shared" si="5"/>
        <v>136</v>
      </c>
      <c r="U40" s="156" t="s">
        <v>193</v>
      </c>
      <c r="V40" s="157"/>
    </row>
    <row r="41" spans="1:22" ht="12.75">
      <c r="A41" s="147">
        <v>4</v>
      </c>
      <c r="B41" s="52">
        <v>25</v>
      </c>
      <c r="C41" s="30" t="s">
        <v>132</v>
      </c>
      <c r="D41" s="31" t="s">
        <v>133</v>
      </c>
      <c r="E41" s="149"/>
      <c r="F41" s="150" t="s">
        <v>24</v>
      </c>
      <c r="G41" s="151" t="s">
        <v>189</v>
      </c>
      <c r="H41" s="150" t="s">
        <v>50</v>
      </c>
      <c r="I41" s="151" t="s">
        <v>189</v>
      </c>
      <c r="J41" s="150" t="s">
        <v>45</v>
      </c>
      <c r="K41" s="151"/>
      <c r="L41" s="150" t="s">
        <v>30</v>
      </c>
      <c r="M41" s="151" t="s">
        <v>189</v>
      </c>
      <c r="N41" s="150" t="s">
        <v>190</v>
      </c>
      <c r="O41" s="152" t="s">
        <v>189</v>
      </c>
      <c r="P41" s="153" t="s">
        <v>45</v>
      </c>
      <c r="Q41" s="151" t="s">
        <v>189</v>
      </c>
      <c r="R41" s="150" t="s">
        <v>70</v>
      </c>
      <c r="S41" s="154">
        <f t="shared" si="4"/>
        <v>5</v>
      </c>
      <c r="T41" s="155">
        <f t="shared" si="5"/>
        <v>122</v>
      </c>
      <c r="U41" s="156" t="s">
        <v>193</v>
      </c>
      <c r="V41" s="157"/>
    </row>
    <row r="42" spans="1:22" ht="12.75">
      <c r="A42" s="147">
        <v>5</v>
      </c>
      <c r="B42" s="52">
        <v>27</v>
      </c>
      <c r="C42" s="45" t="s">
        <v>125</v>
      </c>
      <c r="D42" s="53" t="s">
        <v>126</v>
      </c>
      <c r="E42" s="149"/>
      <c r="F42" s="150" t="s">
        <v>50</v>
      </c>
      <c r="G42" s="151" t="s">
        <v>189</v>
      </c>
      <c r="H42" s="150" t="s">
        <v>45</v>
      </c>
      <c r="I42" s="151" t="s">
        <v>189</v>
      </c>
      <c r="J42" s="150" t="s">
        <v>194</v>
      </c>
      <c r="K42" s="151" t="s">
        <v>189</v>
      </c>
      <c r="L42" s="150" t="s">
        <v>24</v>
      </c>
      <c r="M42" s="151"/>
      <c r="N42" s="150" t="s">
        <v>124</v>
      </c>
      <c r="O42" s="152" t="s">
        <v>189</v>
      </c>
      <c r="P42" s="153" t="s">
        <v>61</v>
      </c>
      <c r="Q42" s="151"/>
      <c r="R42" s="150" t="s">
        <v>124</v>
      </c>
      <c r="S42" s="154">
        <f t="shared" si="4"/>
        <v>4</v>
      </c>
      <c r="T42" s="155">
        <f t="shared" si="5"/>
        <v>125</v>
      </c>
      <c r="U42" s="156" t="s">
        <v>193</v>
      </c>
      <c r="V42" s="157"/>
    </row>
    <row r="43" spans="1:22" ht="12.75">
      <c r="A43" s="147">
        <v>6</v>
      </c>
      <c r="B43" s="52">
        <v>31</v>
      </c>
      <c r="C43" s="45" t="s">
        <v>41</v>
      </c>
      <c r="D43" s="46" t="s">
        <v>135</v>
      </c>
      <c r="E43" s="149" t="s">
        <v>189</v>
      </c>
      <c r="F43" s="150" t="s">
        <v>45</v>
      </c>
      <c r="G43" s="151"/>
      <c r="H43" s="150" t="s">
        <v>24</v>
      </c>
      <c r="I43" s="151"/>
      <c r="J43" s="150" t="s">
        <v>19</v>
      </c>
      <c r="K43" s="151"/>
      <c r="L43" s="150" t="s">
        <v>208</v>
      </c>
      <c r="M43" s="151" t="s">
        <v>189</v>
      </c>
      <c r="N43" s="150" t="s">
        <v>207</v>
      </c>
      <c r="O43" s="152"/>
      <c r="P43" s="153" t="s">
        <v>24</v>
      </c>
      <c r="Q43" s="151" t="s">
        <v>189</v>
      </c>
      <c r="R43" s="150" t="s">
        <v>207</v>
      </c>
      <c r="S43" s="154">
        <f t="shared" si="4"/>
        <v>3</v>
      </c>
      <c r="T43" s="155">
        <f t="shared" si="5"/>
        <v>113</v>
      </c>
      <c r="U43" s="156"/>
      <c r="V43" s="157">
        <v>6</v>
      </c>
    </row>
    <row r="44" spans="1:22" ht="12.75">
      <c r="A44" s="147">
        <v>7</v>
      </c>
      <c r="B44" s="29">
        <v>30</v>
      </c>
      <c r="C44" s="45" t="s">
        <v>137</v>
      </c>
      <c r="D44" s="46" t="s">
        <v>138</v>
      </c>
      <c r="E44" s="149" t="s">
        <v>189</v>
      </c>
      <c r="F44" s="150" t="s">
        <v>61</v>
      </c>
      <c r="G44" s="151"/>
      <c r="H44" s="150" t="s">
        <v>24</v>
      </c>
      <c r="I44" s="151"/>
      <c r="J44" s="150" t="s">
        <v>152</v>
      </c>
      <c r="K44" s="151" t="s">
        <v>189</v>
      </c>
      <c r="L44" s="150" t="s">
        <v>152</v>
      </c>
      <c r="M44" s="151"/>
      <c r="N44" s="150" t="s">
        <v>190</v>
      </c>
      <c r="O44" s="152"/>
      <c r="P44" s="153" t="s">
        <v>50</v>
      </c>
      <c r="Q44" s="151"/>
      <c r="R44" s="150" t="s">
        <v>190</v>
      </c>
      <c r="S44" s="154">
        <f t="shared" si="4"/>
        <v>2</v>
      </c>
      <c r="T44" s="155">
        <f t="shared" si="5"/>
        <v>117</v>
      </c>
      <c r="U44" s="156"/>
      <c r="V44" s="157">
        <v>7</v>
      </c>
    </row>
    <row r="45" spans="1:22" ht="13.5" thickBot="1">
      <c r="A45" s="147">
        <v>8</v>
      </c>
      <c r="B45" s="29">
        <v>24</v>
      </c>
      <c r="C45" s="30" t="s">
        <v>142</v>
      </c>
      <c r="D45" s="41" t="s">
        <v>143</v>
      </c>
      <c r="E45" s="149"/>
      <c r="F45" s="150" t="s">
        <v>152</v>
      </c>
      <c r="G45" s="151"/>
      <c r="H45" s="150" t="s">
        <v>30</v>
      </c>
      <c r="I45" s="151"/>
      <c r="J45" s="150" t="s">
        <v>208</v>
      </c>
      <c r="K45" s="151"/>
      <c r="L45" s="150" t="s">
        <v>40</v>
      </c>
      <c r="M45" s="151"/>
      <c r="N45" s="150" t="s">
        <v>152</v>
      </c>
      <c r="O45" s="152"/>
      <c r="P45" s="153" t="s">
        <v>152</v>
      </c>
      <c r="Q45" s="151"/>
      <c r="R45" s="150" t="s">
        <v>152</v>
      </c>
      <c r="S45" s="154">
        <f t="shared" si="4"/>
        <v>0</v>
      </c>
      <c r="T45" s="155">
        <f t="shared" si="5"/>
        <v>78</v>
      </c>
      <c r="U45" s="156"/>
      <c r="V45" s="158" t="s">
        <v>208</v>
      </c>
    </row>
    <row r="46" spans="1:22" ht="14.25" thickBot="1" thickTop="1">
      <c r="A46" s="160" t="s">
        <v>198</v>
      </c>
      <c r="B46" s="161"/>
      <c r="C46" s="162"/>
      <c r="D46" s="163"/>
      <c r="E46" s="164">
        <f>COUNTIF(E38:E45,"=X")</f>
        <v>5</v>
      </c>
      <c r="F46" s="162"/>
      <c r="G46" s="165">
        <f>COUNTIF(G38:G45,"=X")</f>
        <v>5</v>
      </c>
      <c r="H46" s="162"/>
      <c r="I46" s="165">
        <f>COUNTIF(I38:I45,"=X")</f>
        <v>5</v>
      </c>
      <c r="J46" s="162"/>
      <c r="K46" s="165">
        <f>COUNTIF(K38:K45,"=X")</f>
        <v>5</v>
      </c>
      <c r="L46" s="162"/>
      <c r="M46" s="165">
        <f>COUNTIF(M38:M45,"=X")</f>
        <v>5</v>
      </c>
      <c r="N46" s="162"/>
      <c r="O46" s="165">
        <f>COUNTIF(O38:O45,"=X")</f>
        <v>5</v>
      </c>
      <c r="P46" s="166"/>
      <c r="Q46" s="165">
        <f>COUNTIF(Q38:Q45,"=X")</f>
        <v>5</v>
      </c>
      <c r="R46" s="162"/>
      <c r="S46" s="167">
        <f>SUM(S38:S45)</f>
        <v>35</v>
      </c>
      <c r="T46" s="120" t="s">
        <v>199</v>
      </c>
      <c r="U46" s="168"/>
      <c r="V46" s="169"/>
    </row>
    <row r="47" spans="1:22" ht="12.75">
      <c r="A47" s="170" t="s">
        <v>200</v>
      </c>
      <c r="B47" s="171"/>
      <c r="C47" s="172"/>
      <c r="D47" s="172"/>
      <c r="E47" s="173" t="s">
        <v>201</v>
      </c>
      <c r="F47" s="174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 t="s">
        <v>202</v>
      </c>
      <c r="T47" s="175"/>
      <c r="U47" s="175"/>
      <c r="V47" s="176"/>
    </row>
    <row r="48" spans="1:22" ht="13.5" thickBot="1">
      <c r="A48" s="177"/>
      <c r="B48" s="178"/>
      <c r="C48" s="179"/>
      <c r="D48" s="179"/>
      <c r="E48" s="180" t="s">
        <v>169</v>
      </c>
      <c r="F48" s="109"/>
      <c r="G48" s="124"/>
      <c r="H48" s="181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 t="s">
        <v>203</v>
      </c>
      <c r="T48" s="124"/>
      <c r="U48" s="124"/>
      <c r="V48" s="122"/>
    </row>
    <row r="49" ht="16.5" thickTop="1"/>
  </sheetData>
  <printOptions horizontalCentered="1"/>
  <pageMargins left="0.3937007874015748" right="0.3937007874015748" top="0.5511811023622047" bottom="0.551181102362204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32A85-489D-42D2-A5F1-A29263E2A3A6}">
  <dimension ref="A1:S55"/>
  <sheetViews>
    <sheetView showGridLines="0" tabSelected="1" workbookViewId="0" topLeftCell="A28">
      <selection activeCell="C64" sqref="C64"/>
    </sheetView>
  </sheetViews>
  <sheetFormatPr defaultColWidth="9.25390625" defaultRowHeight="12.75"/>
  <cols>
    <col min="1" max="1" width="4.875" style="0" customWidth="1"/>
    <col min="2" max="2" width="23.25390625" style="0" customWidth="1"/>
    <col min="3" max="3" width="25.875" style="183" customWidth="1"/>
    <col min="4" max="18" width="4.75390625" style="0" customWidth="1"/>
    <col min="19" max="19" width="6.75390625" style="0" customWidth="1"/>
  </cols>
  <sheetData>
    <row r="1" spans="1:19" s="27" customFormat="1" ht="20.1" customHeight="1" thickTop="1">
      <c r="A1" s="186"/>
      <c r="B1" s="187" t="s">
        <v>212</v>
      </c>
      <c r="C1" s="188" t="s">
        <v>172</v>
      </c>
      <c r="D1" s="189"/>
      <c r="E1" s="190"/>
      <c r="F1" s="190"/>
      <c r="G1" s="190"/>
      <c r="H1" s="190"/>
      <c r="I1" s="190"/>
      <c r="J1" s="190"/>
      <c r="K1" s="118" t="s">
        <v>1</v>
      </c>
      <c r="L1" s="190"/>
      <c r="M1" s="191"/>
      <c r="N1" s="190"/>
      <c r="O1" s="190"/>
      <c r="P1" s="190"/>
      <c r="Q1" s="190"/>
      <c r="R1" s="190"/>
      <c r="S1" s="192"/>
    </row>
    <row r="2" spans="1:19" s="27" customFormat="1" ht="18" customHeight="1" thickBot="1">
      <c r="A2" s="193"/>
      <c r="B2" s="194" t="s">
        <v>174</v>
      </c>
      <c r="C2" s="12" t="s">
        <v>3</v>
      </c>
      <c r="D2" s="195"/>
      <c r="E2" s="196"/>
      <c r="F2" s="196"/>
      <c r="G2" s="196"/>
      <c r="H2" s="196"/>
      <c r="I2" s="197"/>
      <c r="J2" s="196"/>
      <c r="K2" s="13" t="s">
        <v>4</v>
      </c>
      <c r="L2" s="196"/>
      <c r="M2" s="196"/>
      <c r="N2" s="196"/>
      <c r="O2" s="196"/>
      <c r="P2" s="196"/>
      <c r="Q2" s="196"/>
      <c r="R2" s="196"/>
      <c r="S2" s="198"/>
    </row>
    <row r="3" spans="1:19" s="27" customFormat="1" ht="66.75" customHeight="1" thickBot="1" thickTop="1">
      <c r="A3" s="199" t="s">
        <v>213</v>
      </c>
      <c r="B3" s="200" t="s">
        <v>176</v>
      </c>
      <c r="C3" s="201" t="s">
        <v>8</v>
      </c>
      <c r="D3" s="202" t="s">
        <v>177</v>
      </c>
      <c r="E3" s="202" t="s">
        <v>205</v>
      </c>
      <c r="F3" s="202" t="s">
        <v>179</v>
      </c>
      <c r="G3" s="203" t="s">
        <v>180</v>
      </c>
      <c r="H3" s="203" t="s">
        <v>206</v>
      </c>
      <c r="I3" s="203" t="s">
        <v>182</v>
      </c>
      <c r="J3" s="203" t="s">
        <v>183</v>
      </c>
      <c r="K3" s="204">
        <v>1</v>
      </c>
      <c r="L3" s="205" t="s">
        <v>214</v>
      </c>
      <c r="M3" s="205" t="s">
        <v>215</v>
      </c>
      <c r="N3" s="206" t="s">
        <v>216</v>
      </c>
      <c r="O3" s="205" t="s">
        <v>217</v>
      </c>
      <c r="P3" s="206" t="s">
        <v>218</v>
      </c>
      <c r="Q3" s="205" t="s">
        <v>219</v>
      </c>
      <c r="R3" s="207" t="s">
        <v>220</v>
      </c>
      <c r="S3" s="208" t="s">
        <v>5</v>
      </c>
    </row>
    <row r="4" spans="1:19" s="27" customFormat="1" ht="15" customHeight="1" thickTop="1">
      <c r="A4" s="29">
        <v>41</v>
      </c>
      <c r="B4" s="30" t="s">
        <v>37</v>
      </c>
      <c r="C4" s="31" t="s">
        <v>38</v>
      </c>
      <c r="D4" s="209" t="s">
        <v>25</v>
      </c>
      <c r="E4" s="210" t="s">
        <v>40</v>
      </c>
      <c r="F4" s="210" t="s">
        <v>36</v>
      </c>
      <c r="G4" s="210" t="s">
        <v>36</v>
      </c>
      <c r="H4" s="210" t="s">
        <v>31</v>
      </c>
      <c r="I4" s="210" t="s">
        <v>40</v>
      </c>
      <c r="J4" s="211" t="s">
        <v>31</v>
      </c>
      <c r="K4" s="212">
        <f aca="true" t="shared" si="0" ref="K4:K9">COUNTIF(D4:J4,1)</f>
        <v>0</v>
      </c>
      <c r="L4" s="213">
        <f aca="true" t="shared" si="1" ref="L4:L9">COUNTIF(D4:J4,2)+K4</f>
        <v>0</v>
      </c>
      <c r="M4" s="213">
        <f aca="true" t="shared" si="2" ref="M4:M9">COUNTIF(D4:J4,3)+L4</f>
        <v>1</v>
      </c>
      <c r="N4" s="213">
        <f aca="true" t="shared" si="3" ref="N4:N9">COUNTIF(D4:J4,4)+M4</f>
        <v>3</v>
      </c>
      <c r="O4" s="214">
        <f aca="true" t="shared" si="4" ref="O4:O9">COUNTIF(D4:J4,5)+N4</f>
        <v>5</v>
      </c>
      <c r="P4" s="213">
        <f aca="true" t="shared" si="5" ref="P4:P9">COUNTIF(D4:J4,6)+O4</f>
        <v>7</v>
      </c>
      <c r="Q4" s="213">
        <f aca="true" t="shared" si="6" ref="Q4:Q9">COUNTIF(D4:J4,7)+P4</f>
        <v>7</v>
      </c>
      <c r="R4" s="215">
        <f aca="true" t="shared" si="7" ref="R4:R9">COUNTIF(D4:J4,8)+Q4</f>
        <v>7</v>
      </c>
      <c r="S4" s="28" t="s">
        <v>36</v>
      </c>
    </row>
    <row r="5" spans="1:19" s="27" customFormat="1" ht="15" customHeight="1">
      <c r="A5" s="29">
        <v>42</v>
      </c>
      <c r="B5" s="45" t="s">
        <v>32</v>
      </c>
      <c r="C5" s="38" t="s">
        <v>33</v>
      </c>
      <c r="D5" s="209" t="s">
        <v>31</v>
      </c>
      <c r="E5" s="210" t="s">
        <v>25</v>
      </c>
      <c r="F5" s="210" t="s">
        <v>40</v>
      </c>
      <c r="G5" s="210" t="s">
        <v>31</v>
      </c>
      <c r="H5" s="210" t="s">
        <v>25</v>
      </c>
      <c r="I5" s="210" t="s">
        <v>25</v>
      </c>
      <c r="J5" s="211" t="s">
        <v>36</v>
      </c>
      <c r="K5" s="216">
        <f t="shared" si="0"/>
        <v>0</v>
      </c>
      <c r="L5" s="213">
        <f t="shared" si="1"/>
        <v>0</v>
      </c>
      <c r="M5" s="213">
        <f t="shared" si="2"/>
        <v>3</v>
      </c>
      <c r="N5" s="214">
        <f t="shared" si="3"/>
        <v>5</v>
      </c>
      <c r="O5" s="213">
        <f t="shared" si="4"/>
        <v>6</v>
      </c>
      <c r="P5" s="213">
        <f t="shared" si="5"/>
        <v>7</v>
      </c>
      <c r="Q5" s="213">
        <f t="shared" si="6"/>
        <v>7</v>
      </c>
      <c r="R5" s="215">
        <f t="shared" si="7"/>
        <v>7</v>
      </c>
      <c r="S5" s="36" t="s">
        <v>31</v>
      </c>
    </row>
    <row r="6" spans="1:19" s="27" customFormat="1" ht="15" customHeight="1">
      <c r="A6" s="29">
        <v>43</v>
      </c>
      <c r="B6" s="30" t="s">
        <v>15</v>
      </c>
      <c r="C6" s="41" t="s">
        <v>16</v>
      </c>
      <c r="D6" s="209" t="s">
        <v>14</v>
      </c>
      <c r="E6" s="210" t="s">
        <v>20</v>
      </c>
      <c r="F6" s="210" t="s">
        <v>20</v>
      </c>
      <c r="G6" s="210" t="s">
        <v>20</v>
      </c>
      <c r="H6" s="210" t="s">
        <v>14</v>
      </c>
      <c r="I6" s="210" t="s">
        <v>14</v>
      </c>
      <c r="J6" s="211" t="s">
        <v>14</v>
      </c>
      <c r="K6" s="217">
        <f t="shared" si="0"/>
        <v>4</v>
      </c>
      <c r="L6" s="213">
        <f t="shared" si="1"/>
        <v>7</v>
      </c>
      <c r="M6" s="213">
        <f t="shared" si="2"/>
        <v>7</v>
      </c>
      <c r="N6" s="213">
        <f t="shared" si="3"/>
        <v>7</v>
      </c>
      <c r="O6" s="213">
        <f t="shared" si="4"/>
        <v>7</v>
      </c>
      <c r="P6" s="213">
        <f t="shared" si="5"/>
        <v>7</v>
      </c>
      <c r="Q6" s="213">
        <f t="shared" si="6"/>
        <v>7</v>
      </c>
      <c r="R6" s="215">
        <f t="shared" si="7"/>
        <v>7</v>
      </c>
      <c r="S6" s="36" t="s">
        <v>14</v>
      </c>
    </row>
    <row r="7" spans="1:19" s="27" customFormat="1" ht="15" customHeight="1">
      <c r="A7" s="29">
        <v>44</v>
      </c>
      <c r="B7" s="93" t="s">
        <v>21</v>
      </c>
      <c r="C7" s="41" t="s">
        <v>22</v>
      </c>
      <c r="D7" s="209" t="s">
        <v>20</v>
      </c>
      <c r="E7" s="210" t="s">
        <v>31</v>
      </c>
      <c r="F7" s="210" t="s">
        <v>25</v>
      </c>
      <c r="G7" s="210" t="s">
        <v>14</v>
      </c>
      <c r="H7" s="210" t="s">
        <v>20</v>
      </c>
      <c r="I7" s="210" t="s">
        <v>20</v>
      </c>
      <c r="J7" s="211" t="s">
        <v>20</v>
      </c>
      <c r="K7" s="216">
        <f t="shared" si="0"/>
        <v>1</v>
      </c>
      <c r="L7" s="214">
        <f t="shared" si="1"/>
        <v>5</v>
      </c>
      <c r="M7" s="213">
        <f t="shared" si="2"/>
        <v>6</v>
      </c>
      <c r="N7" s="213">
        <f t="shared" si="3"/>
        <v>7</v>
      </c>
      <c r="O7" s="213">
        <f t="shared" si="4"/>
        <v>7</v>
      </c>
      <c r="P7" s="213">
        <f t="shared" si="5"/>
        <v>7</v>
      </c>
      <c r="Q7" s="213">
        <f t="shared" si="6"/>
        <v>7</v>
      </c>
      <c r="R7" s="215">
        <f t="shared" si="7"/>
        <v>7</v>
      </c>
      <c r="S7" s="36" t="s">
        <v>20</v>
      </c>
    </row>
    <row r="8" spans="1:19" s="27" customFormat="1" ht="15" customHeight="1">
      <c r="A8" s="29">
        <v>45</v>
      </c>
      <c r="B8" s="30" t="s">
        <v>26</v>
      </c>
      <c r="C8" s="41" t="s">
        <v>27</v>
      </c>
      <c r="D8" s="209" t="s">
        <v>36</v>
      </c>
      <c r="E8" s="210" t="s">
        <v>14</v>
      </c>
      <c r="F8" s="210" t="s">
        <v>14</v>
      </c>
      <c r="G8" s="210" t="s">
        <v>25</v>
      </c>
      <c r="H8" s="210" t="s">
        <v>36</v>
      </c>
      <c r="I8" s="210" t="s">
        <v>36</v>
      </c>
      <c r="J8" s="211" t="s">
        <v>25</v>
      </c>
      <c r="K8" s="216">
        <f t="shared" si="0"/>
        <v>2</v>
      </c>
      <c r="L8" s="213">
        <f t="shared" si="1"/>
        <v>2</v>
      </c>
      <c r="M8" s="214">
        <f t="shared" si="2"/>
        <v>4</v>
      </c>
      <c r="N8" s="213">
        <f t="shared" si="3"/>
        <v>4</v>
      </c>
      <c r="O8" s="213">
        <f t="shared" si="4"/>
        <v>7</v>
      </c>
      <c r="P8" s="213">
        <f t="shared" si="5"/>
        <v>7</v>
      </c>
      <c r="Q8" s="213">
        <f t="shared" si="6"/>
        <v>7</v>
      </c>
      <c r="R8" s="215">
        <f t="shared" si="7"/>
        <v>7</v>
      </c>
      <c r="S8" s="36" t="s">
        <v>25</v>
      </c>
    </row>
    <row r="9" spans="1:19" s="27" customFormat="1" ht="15" customHeight="1" thickBot="1">
      <c r="A9" s="29">
        <v>46</v>
      </c>
      <c r="B9" s="45" t="s">
        <v>41</v>
      </c>
      <c r="C9" s="46" t="s">
        <v>42</v>
      </c>
      <c r="D9" s="209" t="s">
        <v>40</v>
      </c>
      <c r="E9" s="210" t="s">
        <v>36</v>
      </c>
      <c r="F9" s="210" t="s">
        <v>31</v>
      </c>
      <c r="G9" s="210" t="s">
        <v>40</v>
      </c>
      <c r="H9" s="210" t="s">
        <v>40</v>
      </c>
      <c r="I9" s="210" t="s">
        <v>31</v>
      </c>
      <c r="J9" s="211" t="s">
        <v>40</v>
      </c>
      <c r="K9" s="216">
        <f t="shared" si="0"/>
        <v>0</v>
      </c>
      <c r="L9" s="213">
        <f t="shared" si="1"/>
        <v>0</v>
      </c>
      <c r="M9" s="213">
        <f t="shared" si="2"/>
        <v>0</v>
      </c>
      <c r="N9" s="213">
        <f t="shared" si="3"/>
        <v>2</v>
      </c>
      <c r="O9" s="213">
        <f t="shared" si="4"/>
        <v>3</v>
      </c>
      <c r="P9" s="214">
        <f t="shared" si="5"/>
        <v>7</v>
      </c>
      <c r="Q9" s="213">
        <f t="shared" si="6"/>
        <v>7</v>
      </c>
      <c r="R9" s="215">
        <f t="shared" si="7"/>
        <v>7</v>
      </c>
      <c r="S9" s="36" t="s">
        <v>40</v>
      </c>
    </row>
    <row r="10" spans="1:19" ht="18.75" thickTop="1">
      <c r="A10" s="186"/>
      <c r="B10" s="187" t="s">
        <v>212</v>
      </c>
      <c r="C10" s="188" t="s">
        <v>172</v>
      </c>
      <c r="D10" s="189"/>
      <c r="E10" s="190"/>
      <c r="F10" s="190"/>
      <c r="G10" s="190"/>
      <c r="H10" s="190"/>
      <c r="I10" s="190"/>
      <c r="J10" s="190"/>
      <c r="K10" s="118" t="s">
        <v>1</v>
      </c>
      <c r="L10" s="190"/>
      <c r="M10" s="191"/>
      <c r="N10" s="190"/>
      <c r="O10" s="190"/>
      <c r="P10" s="190"/>
      <c r="Q10" s="190"/>
      <c r="R10" s="190"/>
      <c r="S10" s="192"/>
    </row>
    <row r="11" spans="1:19" ht="16.5" thickBot="1">
      <c r="A11" s="193"/>
      <c r="B11" s="194" t="s">
        <v>174</v>
      </c>
      <c r="C11" s="12" t="s">
        <v>46</v>
      </c>
      <c r="D11" s="195"/>
      <c r="E11" s="196"/>
      <c r="F11" s="196"/>
      <c r="G11" s="196"/>
      <c r="H11" s="196"/>
      <c r="I11" s="197"/>
      <c r="J11" s="196"/>
      <c r="K11" s="13" t="s">
        <v>4</v>
      </c>
      <c r="L11" s="196"/>
      <c r="M11" s="196"/>
      <c r="N11" s="196"/>
      <c r="O11" s="196"/>
      <c r="P11" s="196"/>
      <c r="Q11" s="196"/>
      <c r="R11" s="196"/>
      <c r="S11" s="198"/>
    </row>
    <row r="12" spans="1:19" ht="51.75" thickBot="1" thickTop="1">
      <c r="A12" s="199" t="s">
        <v>213</v>
      </c>
      <c r="B12" s="200" t="s">
        <v>176</v>
      </c>
      <c r="C12" s="201" t="s">
        <v>8</v>
      </c>
      <c r="D12" s="202" t="s">
        <v>177</v>
      </c>
      <c r="E12" s="202" t="s">
        <v>178</v>
      </c>
      <c r="F12" s="202" t="s">
        <v>179</v>
      </c>
      <c r="G12" s="202" t="s">
        <v>180</v>
      </c>
      <c r="H12" s="203" t="s">
        <v>181</v>
      </c>
      <c r="I12" s="203" t="s">
        <v>182</v>
      </c>
      <c r="J12" s="203" t="s">
        <v>183</v>
      </c>
      <c r="K12" s="204">
        <v>1</v>
      </c>
      <c r="L12" s="205" t="s">
        <v>214</v>
      </c>
      <c r="M12" s="205" t="s">
        <v>215</v>
      </c>
      <c r="N12" s="206" t="s">
        <v>216</v>
      </c>
      <c r="O12" s="205" t="s">
        <v>217</v>
      </c>
      <c r="P12" s="206" t="s">
        <v>218</v>
      </c>
      <c r="Q12" s="205" t="s">
        <v>219</v>
      </c>
      <c r="R12" s="207" t="s">
        <v>220</v>
      </c>
      <c r="S12" s="208" t="s">
        <v>5</v>
      </c>
    </row>
    <row r="13" spans="1:19" ht="16.5" thickTop="1">
      <c r="A13" s="148">
        <v>58</v>
      </c>
      <c r="B13" s="45" t="s">
        <v>57</v>
      </c>
      <c r="C13" s="38" t="s">
        <v>58</v>
      </c>
      <c r="D13" s="209" t="s">
        <v>36</v>
      </c>
      <c r="E13" s="210" t="s">
        <v>31</v>
      </c>
      <c r="F13" s="210" t="s">
        <v>36</v>
      </c>
      <c r="G13" s="210" t="s">
        <v>25</v>
      </c>
      <c r="H13" s="210" t="s">
        <v>31</v>
      </c>
      <c r="I13" s="210" t="s">
        <v>31</v>
      </c>
      <c r="J13" s="211" t="s">
        <v>36</v>
      </c>
      <c r="K13" s="212">
        <f aca="true" t="shared" si="8" ref="K13:K17">COUNTIF(D13:J13,1)</f>
        <v>0</v>
      </c>
      <c r="L13" s="213">
        <f aca="true" t="shared" si="9" ref="L13:L17">COUNTIF(D13:J13,2)+K13</f>
        <v>0</v>
      </c>
      <c r="M13" s="213">
        <f aca="true" t="shared" si="10" ref="M13:M17">COUNTIF(D13:J13,3)+L13</f>
        <v>1</v>
      </c>
      <c r="N13" s="214">
        <f aca="true" t="shared" si="11" ref="N13:N17">COUNTIF(D13:J13,4)+M13</f>
        <v>4</v>
      </c>
      <c r="O13" s="213">
        <f aca="true" t="shared" si="12" ref="O13:O17">COUNTIF(D13:J13,5)+N13</f>
        <v>7</v>
      </c>
      <c r="P13" s="213">
        <f aca="true" t="shared" si="13" ref="P13:P17">COUNTIF(D13:J13,6)+O13</f>
        <v>7</v>
      </c>
      <c r="Q13" s="213">
        <f aca="true" t="shared" si="14" ref="Q13:Q17">COUNTIF(D13:J13,7)+P13</f>
        <v>7</v>
      </c>
      <c r="R13" s="215">
        <f aca="true" t="shared" si="15" ref="R13:R17">COUNTIF(D13:J13,8)+Q13</f>
        <v>7</v>
      </c>
      <c r="S13" s="28" t="s">
        <v>31</v>
      </c>
    </row>
    <row r="14" spans="1:19" ht="12.75">
      <c r="A14" s="29">
        <v>54</v>
      </c>
      <c r="B14" s="43" t="s">
        <v>47</v>
      </c>
      <c r="C14" s="46" t="s">
        <v>48</v>
      </c>
      <c r="D14" s="209" t="s">
        <v>14</v>
      </c>
      <c r="E14" s="210" t="s">
        <v>25</v>
      </c>
      <c r="F14" s="210" t="s">
        <v>20</v>
      </c>
      <c r="G14" s="210" t="s">
        <v>20</v>
      </c>
      <c r="H14" s="210" t="s">
        <v>14</v>
      </c>
      <c r="I14" s="210" t="s">
        <v>14</v>
      </c>
      <c r="J14" s="211" t="s">
        <v>14</v>
      </c>
      <c r="K14" s="217">
        <f t="shared" si="8"/>
        <v>4</v>
      </c>
      <c r="L14" s="213">
        <f t="shared" si="9"/>
        <v>6</v>
      </c>
      <c r="M14" s="213">
        <f t="shared" si="10"/>
        <v>7</v>
      </c>
      <c r="N14" s="213">
        <f t="shared" si="11"/>
        <v>7</v>
      </c>
      <c r="O14" s="213">
        <f t="shared" si="12"/>
        <v>7</v>
      </c>
      <c r="P14" s="213">
        <f t="shared" si="13"/>
        <v>7</v>
      </c>
      <c r="Q14" s="213">
        <f t="shared" si="14"/>
        <v>7</v>
      </c>
      <c r="R14" s="215">
        <f t="shared" si="15"/>
        <v>7</v>
      </c>
      <c r="S14" s="36" t="s">
        <v>14</v>
      </c>
    </row>
    <row r="15" spans="1:19" ht="12.75">
      <c r="A15" s="29">
        <v>53</v>
      </c>
      <c r="B15" s="45" t="s">
        <v>53</v>
      </c>
      <c r="C15" s="46" t="s">
        <v>54</v>
      </c>
      <c r="D15" s="209" t="s">
        <v>25</v>
      </c>
      <c r="E15" s="210" t="s">
        <v>20</v>
      </c>
      <c r="F15" s="210" t="s">
        <v>31</v>
      </c>
      <c r="G15" s="210" t="s">
        <v>14</v>
      </c>
      <c r="H15" s="210" t="s">
        <v>25</v>
      </c>
      <c r="I15" s="210" t="s">
        <v>25</v>
      </c>
      <c r="J15" s="211" t="s">
        <v>25</v>
      </c>
      <c r="K15" s="216">
        <f t="shared" si="8"/>
        <v>1</v>
      </c>
      <c r="L15" s="213">
        <f t="shared" si="9"/>
        <v>2</v>
      </c>
      <c r="M15" s="214">
        <f t="shared" si="10"/>
        <v>6</v>
      </c>
      <c r="N15" s="213">
        <f t="shared" si="11"/>
        <v>7</v>
      </c>
      <c r="O15" s="213">
        <f t="shared" si="12"/>
        <v>7</v>
      </c>
      <c r="P15" s="213">
        <f t="shared" si="13"/>
        <v>7</v>
      </c>
      <c r="Q15" s="213">
        <f t="shared" si="14"/>
        <v>7</v>
      </c>
      <c r="R15" s="215">
        <f t="shared" si="15"/>
        <v>7</v>
      </c>
      <c r="S15" s="36" t="s">
        <v>25</v>
      </c>
    </row>
    <row r="16" spans="1:19" ht="12.75">
      <c r="A16" s="29">
        <v>57</v>
      </c>
      <c r="B16" s="43" t="s">
        <v>15</v>
      </c>
      <c r="C16" s="46" t="s">
        <v>51</v>
      </c>
      <c r="D16" s="209" t="s">
        <v>20</v>
      </c>
      <c r="E16" s="210" t="s">
        <v>14</v>
      </c>
      <c r="F16" s="210" t="s">
        <v>25</v>
      </c>
      <c r="G16" s="210" t="s">
        <v>31</v>
      </c>
      <c r="H16" s="210" t="s">
        <v>20</v>
      </c>
      <c r="I16" s="210" t="s">
        <v>20</v>
      </c>
      <c r="J16" s="211" t="s">
        <v>20</v>
      </c>
      <c r="K16" s="216">
        <f t="shared" si="8"/>
        <v>1</v>
      </c>
      <c r="L16" s="214">
        <f t="shared" si="9"/>
        <v>5</v>
      </c>
      <c r="M16" s="213">
        <f t="shared" si="10"/>
        <v>6</v>
      </c>
      <c r="N16" s="213">
        <f t="shared" si="11"/>
        <v>7</v>
      </c>
      <c r="O16" s="213">
        <f t="shared" si="12"/>
        <v>7</v>
      </c>
      <c r="P16" s="213">
        <f t="shared" si="13"/>
        <v>7</v>
      </c>
      <c r="Q16" s="213">
        <f t="shared" si="14"/>
        <v>7</v>
      </c>
      <c r="R16" s="215">
        <f t="shared" si="15"/>
        <v>7</v>
      </c>
      <c r="S16" s="36" t="s">
        <v>20</v>
      </c>
    </row>
    <row r="17" spans="1:19" ht="16.5" thickBot="1">
      <c r="A17" s="29">
        <v>56</v>
      </c>
      <c r="B17" s="43" t="s">
        <v>62</v>
      </c>
      <c r="C17" s="65" t="s">
        <v>63</v>
      </c>
      <c r="D17" s="209" t="s">
        <v>31</v>
      </c>
      <c r="E17" s="210" t="s">
        <v>36</v>
      </c>
      <c r="F17" s="210" t="s">
        <v>14</v>
      </c>
      <c r="G17" s="210" t="s">
        <v>36</v>
      </c>
      <c r="H17" s="210" t="s">
        <v>36</v>
      </c>
      <c r="I17" s="210" t="s">
        <v>36</v>
      </c>
      <c r="J17" s="211" t="s">
        <v>31</v>
      </c>
      <c r="K17" s="216">
        <f t="shared" si="8"/>
        <v>1</v>
      </c>
      <c r="L17" s="213">
        <f t="shared" si="9"/>
        <v>1</v>
      </c>
      <c r="M17" s="213">
        <f t="shared" si="10"/>
        <v>1</v>
      </c>
      <c r="N17" s="213">
        <f t="shared" si="11"/>
        <v>3</v>
      </c>
      <c r="O17" s="214">
        <f t="shared" si="12"/>
        <v>7</v>
      </c>
      <c r="P17" s="213">
        <f t="shared" si="13"/>
        <v>7</v>
      </c>
      <c r="Q17" s="213">
        <f t="shared" si="14"/>
        <v>7</v>
      </c>
      <c r="R17" s="215">
        <f t="shared" si="15"/>
        <v>7</v>
      </c>
      <c r="S17" s="36" t="s">
        <v>36</v>
      </c>
    </row>
    <row r="18" spans="1:19" ht="19.5" thickTop="1">
      <c r="A18" s="186"/>
      <c r="B18" s="187" t="s">
        <v>212</v>
      </c>
      <c r="C18" s="225" t="s">
        <v>172</v>
      </c>
      <c r="D18" s="226"/>
      <c r="E18" s="190"/>
      <c r="F18" s="190"/>
      <c r="G18" s="190"/>
      <c r="H18" s="190"/>
      <c r="I18" s="190"/>
      <c r="J18" s="190"/>
      <c r="K18" s="118" t="s">
        <v>1</v>
      </c>
      <c r="L18" s="190"/>
      <c r="M18" s="191"/>
      <c r="N18" s="190"/>
      <c r="O18" s="190"/>
      <c r="P18" s="190"/>
      <c r="Q18" s="190"/>
      <c r="R18" s="190"/>
      <c r="S18" s="192"/>
    </row>
    <row r="19" spans="1:19" ht="16.5" thickBot="1">
      <c r="A19" s="193"/>
      <c r="B19" s="194" t="s">
        <v>174</v>
      </c>
      <c r="C19" s="194" t="s">
        <v>76</v>
      </c>
      <c r="D19" s="196"/>
      <c r="E19" s="196"/>
      <c r="F19" s="196"/>
      <c r="G19" s="196"/>
      <c r="H19" s="196"/>
      <c r="I19" s="197"/>
      <c r="J19" s="196"/>
      <c r="K19" s="13" t="s">
        <v>4</v>
      </c>
      <c r="L19" s="196"/>
      <c r="M19" s="196"/>
      <c r="N19" s="196"/>
      <c r="O19" s="196"/>
      <c r="P19" s="196"/>
      <c r="Q19" s="196"/>
      <c r="R19" s="196"/>
      <c r="S19" s="198"/>
    </row>
    <row r="20" spans="1:19" ht="51.75" thickBot="1" thickTop="1">
      <c r="A20" s="199" t="s">
        <v>213</v>
      </c>
      <c r="B20" s="200" t="s">
        <v>176</v>
      </c>
      <c r="C20" s="201" t="s">
        <v>8</v>
      </c>
      <c r="D20" s="202" t="s">
        <v>177</v>
      </c>
      <c r="E20" s="202" t="s">
        <v>178</v>
      </c>
      <c r="F20" s="202" t="s">
        <v>205</v>
      </c>
      <c r="G20" s="202" t="s">
        <v>179</v>
      </c>
      <c r="H20" s="203" t="s">
        <v>180</v>
      </c>
      <c r="I20" s="203" t="s">
        <v>206</v>
      </c>
      <c r="J20" s="203" t="s">
        <v>181</v>
      </c>
      <c r="K20" s="204">
        <v>1</v>
      </c>
      <c r="L20" s="205" t="s">
        <v>214</v>
      </c>
      <c r="M20" s="205" t="s">
        <v>215</v>
      </c>
      <c r="N20" s="206" t="s">
        <v>216</v>
      </c>
      <c r="O20" s="205" t="s">
        <v>217</v>
      </c>
      <c r="P20" s="206" t="s">
        <v>218</v>
      </c>
      <c r="Q20" s="205" t="s">
        <v>219</v>
      </c>
      <c r="R20" s="207" t="s">
        <v>220</v>
      </c>
      <c r="S20" s="208" t="s">
        <v>5</v>
      </c>
    </row>
    <row r="21" spans="1:19" ht="16.5" thickTop="1">
      <c r="A21" s="148">
        <v>1</v>
      </c>
      <c r="B21" s="227" t="s">
        <v>93</v>
      </c>
      <c r="C21" s="228" t="s">
        <v>97</v>
      </c>
      <c r="D21" s="209" t="s">
        <v>222</v>
      </c>
      <c r="E21" s="210" t="s">
        <v>36</v>
      </c>
      <c r="F21" s="210" t="s">
        <v>222</v>
      </c>
      <c r="G21" s="210" t="s">
        <v>222</v>
      </c>
      <c r="H21" s="210" t="s">
        <v>36</v>
      </c>
      <c r="I21" s="210" t="s">
        <v>222</v>
      </c>
      <c r="J21" s="211" t="s">
        <v>222</v>
      </c>
      <c r="K21" s="212">
        <f aca="true" t="shared" si="16" ref="K21:K27">COUNTIF(D21:J21,1)</f>
        <v>0</v>
      </c>
      <c r="L21" s="213">
        <f aca="true" t="shared" si="17" ref="L21:L27">COUNTIF(D21:J21,2)+K21</f>
        <v>0</v>
      </c>
      <c r="M21" s="213">
        <f aca="true" t="shared" si="18" ref="M21:M27">COUNTIF(D21:J21,3)+L21</f>
        <v>0</v>
      </c>
      <c r="N21" s="213">
        <f aca="true" t="shared" si="19" ref="N21:N27">COUNTIF(D21:J21,4)+M21</f>
        <v>0</v>
      </c>
      <c r="O21" s="213">
        <f aca="true" t="shared" si="20" ref="O21:O27">COUNTIF(D21:J21,5)+N21</f>
        <v>2</v>
      </c>
      <c r="P21" s="213">
        <f aca="true" t="shared" si="21" ref="P21:P27">COUNTIF(D21:J21,6)+O21</f>
        <v>2</v>
      </c>
      <c r="Q21" s="214">
        <f aca="true" t="shared" si="22" ref="Q21:Q27">COUNTIF(D21:J21,7)+P21</f>
        <v>7</v>
      </c>
      <c r="R21" s="215">
        <f aca="true" t="shared" si="23" ref="R21:R27">COUNTIF(D21:J21,8)+Q21</f>
        <v>7</v>
      </c>
      <c r="S21" s="28" t="s">
        <v>222</v>
      </c>
    </row>
    <row r="22" spans="1:19" ht="12.75">
      <c r="A22" s="29">
        <v>9</v>
      </c>
      <c r="B22" s="45" t="s">
        <v>84</v>
      </c>
      <c r="C22" s="38" t="s">
        <v>85</v>
      </c>
      <c r="D22" s="209" t="s">
        <v>31</v>
      </c>
      <c r="E22" s="210" t="s">
        <v>25</v>
      </c>
      <c r="F22" s="210" t="s">
        <v>25</v>
      </c>
      <c r="G22" s="210" t="s">
        <v>25</v>
      </c>
      <c r="H22" s="210" t="s">
        <v>20</v>
      </c>
      <c r="I22" s="210" t="s">
        <v>40</v>
      </c>
      <c r="J22" s="211" t="s">
        <v>36</v>
      </c>
      <c r="K22" s="216">
        <f t="shared" si="16"/>
        <v>0</v>
      </c>
      <c r="L22" s="213">
        <f t="shared" si="17"/>
        <v>1</v>
      </c>
      <c r="M22" s="214">
        <f t="shared" si="18"/>
        <v>4</v>
      </c>
      <c r="N22" s="213">
        <f t="shared" si="19"/>
        <v>5</v>
      </c>
      <c r="O22" s="213">
        <f t="shared" si="20"/>
        <v>6</v>
      </c>
      <c r="P22" s="213">
        <f t="shared" si="21"/>
        <v>7</v>
      </c>
      <c r="Q22" s="213">
        <f t="shared" si="22"/>
        <v>7</v>
      </c>
      <c r="R22" s="215">
        <f t="shared" si="23"/>
        <v>7</v>
      </c>
      <c r="S22" s="36" t="s">
        <v>25</v>
      </c>
    </row>
    <row r="23" spans="1:19" ht="12.75">
      <c r="A23" s="29">
        <v>4</v>
      </c>
      <c r="B23" s="57" t="s">
        <v>77</v>
      </c>
      <c r="C23" s="58" t="s">
        <v>78</v>
      </c>
      <c r="D23" s="209" t="s">
        <v>20</v>
      </c>
      <c r="E23" s="210" t="s">
        <v>14</v>
      </c>
      <c r="F23" s="210" t="s">
        <v>14</v>
      </c>
      <c r="G23" s="210" t="s">
        <v>20</v>
      </c>
      <c r="H23" s="210" t="s">
        <v>14</v>
      </c>
      <c r="I23" s="210" t="s">
        <v>14</v>
      </c>
      <c r="J23" s="211" t="s">
        <v>14</v>
      </c>
      <c r="K23" s="217">
        <f t="shared" si="16"/>
        <v>5</v>
      </c>
      <c r="L23" s="213">
        <f t="shared" si="17"/>
        <v>7</v>
      </c>
      <c r="M23" s="213">
        <f t="shared" si="18"/>
        <v>7</v>
      </c>
      <c r="N23" s="213">
        <f t="shared" si="19"/>
        <v>7</v>
      </c>
      <c r="O23" s="213">
        <f t="shared" si="20"/>
        <v>7</v>
      </c>
      <c r="P23" s="213">
        <f t="shared" si="21"/>
        <v>7</v>
      </c>
      <c r="Q23" s="213">
        <f t="shared" si="22"/>
        <v>7</v>
      </c>
      <c r="R23" s="215">
        <f t="shared" si="23"/>
        <v>7</v>
      </c>
      <c r="S23" s="36" t="s">
        <v>14</v>
      </c>
    </row>
    <row r="24" spans="1:19" ht="12.75">
      <c r="A24" s="29">
        <v>3</v>
      </c>
      <c r="B24" s="45" t="s">
        <v>90</v>
      </c>
      <c r="C24" s="38" t="s">
        <v>91</v>
      </c>
      <c r="D24" s="209" t="s">
        <v>36</v>
      </c>
      <c r="E24" s="210" t="s">
        <v>40</v>
      </c>
      <c r="F24" s="210" t="s">
        <v>36</v>
      </c>
      <c r="G24" s="210" t="s">
        <v>36</v>
      </c>
      <c r="H24" s="210" t="s">
        <v>40</v>
      </c>
      <c r="I24" s="210" t="s">
        <v>31</v>
      </c>
      <c r="J24" s="211" t="s">
        <v>31</v>
      </c>
      <c r="K24" s="216">
        <f t="shared" si="16"/>
        <v>0</v>
      </c>
      <c r="L24" s="213">
        <f t="shared" si="17"/>
        <v>0</v>
      </c>
      <c r="M24" s="213">
        <f t="shared" si="18"/>
        <v>0</v>
      </c>
      <c r="N24" s="213">
        <f t="shared" si="19"/>
        <v>2</v>
      </c>
      <c r="O24" s="214">
        <f t="shared" si="20"/>
        <v>5</v>
      </c>
      <c r="P24" s="213">
        <f t="shared" si="21"/>
        <v>7</v>
      </c>
      <c r="Q24" s="213">
        <f t="shared" si="22"/>
        <v>7</v>
      </c>
      <c r="R24" s="215">
        <f t="shared" si="23"/>
        <v>7</v>
      </c>
      <c r="S24" s="36" t="s">
        <v>36</v>
      </c>
    </row>
    <row r="25" spans="1:19" ht="12.75">
      <c r="A25" s="29">
        <v>6</v>
      </c>
      <c r="B25" s="45" t="s">
        <v>87</v>
      </c>
      <c r="C25" s="38" t="s">
        <v>88</v>
      </c>
      <c r="D25" s="209" t="s">
        <v>25</v>
      </c>
      <c r="E25" s="210" t="s">
        <v>31</v>
      </c>
      <c r="F25" s="210" t="s">
        <v>31</v>
      </c>
      <c r="G25" s="210" t="s">
        <v>31</v>
      </c>
      <c r="H25" s="210" t="s">
        <v>31</v>
      </c>
      <c r="I25" s="210" t="s">
        <v>25</v>
      </c>
      <c r="J25" s="211" t="s">
        <v>25</v>
      </c>
      <c r="K25" s="216">
        <f t="shared" si="16"/>
        <v>0</v>
      </c>
      <c r="L25" s="213">
        <f t="shared" si="17"/>
        <v>0</v>
      </c>
      <c r="M25" s="213">
        <f t="shared" si="18"/>
        <v>3</v>
      </c>
      <c r="N25" s="214">
        <f t="shared" si="19"/>
        <v>7</v>
      </c>
      <c r="O25" s="213">
        <f t="shared" si="20"/>
        <v>7</v>
      </c>
      <c r="P25" s="213">
        <f t="shared" si="21"/>
        <v>7</v>
      </c>
      <c r="Q25" s="213">
        <f t="shared" si="22"/>
        <v>7</v>
      </c>
      <c r="R25" s="215">
        <f t="shared" si="23"/>
        <v>7</v>
      </c>
      <c r="S25" s="36" t="s">
        <v>31</v>
      </c>
    </row>
    <row r="26" spans="1:19" ht="12.75">
      <c r="A26" s="29">
        <v>5</v>
      </c>
      <c r="B26" s="45" t="s">
        <v>81</v>
      </c>
      <c r="C26" s="53" t="s">
        <v>82</v>
      </c>
      <c r="D26" s="209" t="s">
        <v>14</v>
      </c>
      <c r="E26" s="210" t="s">
        <v>20</v>
      </c>
      <c r="F26" s="210" t="s">
        <v>20</v>
      </c>
      <c r="G26" s="210" t="s">
        <v>14</v>
      </c>
      <c r="H26" s="210" t="s">
        <v>25</v>
      </c>
      <c r="I26" s="210" t="s">
        <v>20</v>
      </c>
      <c r="J26" s="211" t="s">
        <v>20</v>
      </c>
      <c r="K26" s="216">
        <f t="shared" si="16"/>
        <v>2</v>
      </c>
      <c r="L26" s="214">
        <f t="shared" si="17"/>
        <v>6</v>
      </c>
      <c r="M26" s="213">
        <f t="shared" si="18"/>
        <v>7</v>
      </c>
      <c r="N26" s="213">
        <f t="shared" si="19"/>
        <v>7</v>
      </c>
      <c r="O26" s="213">
        <f t="shared" si="20"/>
        <v>7</v>
      </c>
      <c r="P26" s="213">
        <f t="shared" si="21"/>
        <v>7</v>
      </c>
      <c r="Q26" s="213">
        <f t="shared" si="22"/>
        <v>7</v>
      </c>
      <c r="R26" s="215">
        <f t="shared" si="23"/>
        <v>7</v>
      </c>
      <c r="S26" s="36" t="s">
        <v>20</v>
      </c>
    </row>
    <row r="27" spans="1:19" ht="16.5" thickBot="1">
      <c r="A27" s="29">
        <v>10</v>
      </c>
      <c r="B27" s="45" t="s">
        <v>93</v>
      </c>
      <c r="C27" s="38" t="s">
        <v>94</v>
      </c>
      <c r="D27" s="209" t="s">
        <v>40</v>
      </c>
      <c r="E27" s="210" t="s">
        <v>222</v>
      </c>
      <c r="F27" s="210" t="s">
        <v>40</v>
      </c>
      <c r="G27" s="210" t="s">
        <v>40</v>
      </c>
      <c r="H27" s="210" t="s">
        <v>222</v>
      </c>
      <c r="I27" s="210" t="s">
        <v>36</v>
      </c>
      <c r="J27" s="211" t="s">
        <v>40</v>
      </c>
      <c r="K27" s="216">
        <f t="shared" si="16"/>
        <v>0</v>
      </c>
      <c r="L27" s="213">
        <f t="shared" si="17"/>
        <v>0</v>
      </c>
      <c r="M27" s="213">
        <f t="shared" si="18"/>
        <v>0</v>
      </c>
      <c r="N27" s="213">
        <f t="shared" si="19"/>
        <v>0</v>
      </c>
      <c r="O27" s="213">
        <f t="shared" si="20"/>
        <v>1</v>
      </c>
      <c r="P27" s="214">
        <f t="shared" si="21"/>
        <v>5</v>
      </c>
      <c r="Q27" s="213">
        <f t="shared" si="22"/>
        <v>7</v>
      </c>
      <c r="R27" s="215">
        <f t="shared" si="23"/>
        <v>7</v>
      </c>
      <c r="S27" s="36" t="s">
        <v>40</v>
      </c>
    </row>
    <row r="28" spans="1:19" ht="19.5" thickTop="1">
      <c r="A28" s="186"/>
      <c r="B28" s="187" t="s">
        <v>212</v>
      </c>
      <c r="C28" s="188" t="s">
        <v>172</v>
      </c>
      <c r="D28" s="189"/>
      <c r="E28" s="190"/>
      <c r="F28" s="190"/>
      <c r="G28" s="190"/>
      <c r="H28" s="190"/>
      <c r="I28" s="190"/>
      <c r="J28" s="190"/>
      <c r="K28" s="118" t="s">
        <v>1</v>
      </c>
      <c r="L28" s="190"/>
      <c r="M28" s="191"/>
      <c r="N28" s="190"/>
      <c r="O28" s="190"/>
      <c r="P28" s="190"/>
      <c r="Q28" s="190"/>
      <c r="R28" s="190"/>
      <c r="S28" s="192"/>
    </row>
    <row r="29" spans="1:19" ht="16.5" thickBot="1">
      <c r="A29" s="193"/>
      <c r="B29" s="194" t="s">
        <v>174</v>
      </c>
      <c r="C29" s="12" t="s">
        <v>107</v>
      </c>
      <c r="D29" s="195"/>
      <c r="E29" s="196"/>
      <c r="F29" s="196"/>
      <c r="G29" s="196"/>
      <c r="H29" s="196"/>
      <c r="I29" s="197"/>
      <c r="J29" s="196"/>
      <c r="K29" s="13" t="s">
        <v>4</v>
      </c>
      <c r="L29" s="196"/>
      <c r="M29" s="196"/>
      <c r="N29" s="196"/>
      <c r="O29" s="196"/>
      <c r="P29" s="196"/>
      <c r="Q29" s="196"/>
      <c r="R29" s="196"/>
      <c r="S29" s="198"/>
    </row>
    <row r="30" spans="1:19" ht="51.75" thickBot="1" thickTop="1">
      <c r="A30" s="199" t="s">
        <v>213</v>
      </c>
      <c r="B30" s="200" t="s">
        <v>176</v>
      </c>
      <c r="C30" s="201" t="s">
        <v>8</v>
      </c>
      <c r="D30" s="202" t="s">
        <v>177</v>
      </c>
      <c r="E30" s="202" t="s">
        <v>205</v>
      </c>
      <c r="F30" s="202" t="s">
        <v>179</v>
      </c>
      <c r="G30" s="203" t="s">
        <v>206</v>
      </c>
      <c r="H30" s="203" t="s">
        <v>181</v>
      </c>
      <c r="I30" s="203" t="s">
        <v>182</v>
      </c>
      <c r="J30" s="203" t="s">
        <v>183</v>
      </c>
      <c r="K30" s="204">
        <v>1</v>
      </c>
      <c r="L30" s="205" t="s">
        <v>214</v>
      </c>
      <c r="M30" s="205" t="s">
        <v>215</v>
      </c>
      <c r="N30" s="206" t="s">
        <v>216</v>
      </c>
      <c r="O30" s="205" t="s">
        <v>217</v>
      </c>
      <c r="P30" s="206" t="s">
        <v>218</v>
      </c>
      <c r="Q30" s="205" t="s">
        <v>219</v>
      </c>
      <c r="R30" s="207" t="s">
        <v>220</v>
      </c>
      <c r="S30" s="208" t="s">
        <v>5</v>
      </c>
    </row>
    <row r="31" spans="1:19" ht="16.5" thickTop="1">
      <c r="A31" s="29">
        <v>21</v>
      </c>
      <c r="B31" s="64" t="s">
        <v>109</v>
      </c>
      <c r="C31" s="38" t="s">
        <v>110</v>
      </c>
      <c r="D31" s="209" t="s">
        <v>14</v>
      </c>
      <c r="E31" s="210" t="s">
        <v>14</v>
      </c>
      <c r="F31" s="210" t="s">
        <v>14</v>
      </c>
      <c r="G31" s="210" t="s">
        <v>14</v>
      </c>
      <c r="H31" s="210" t="s">
        <v>14</v>
      </c>
      <c r="I31" s="210" t="s">
        <v>14</v>
      </c>
      <c r="J31" s="211" t="s">
        <v>14</v>
      </c>
      <c r="K31" s="229">
        <f aca="true" t="shared" si="24" ref="K31:K33">COUNTIF(D31:J31,1)</f>
        <v>7</v>
      </c>
      <c r="L31" s="213">
        <f aca="true" t="shared" si="25" ref="L31:L33">COUNTIF(D31:J31,2)+K31</f>
        <v>7</v>
      </c>
      <c r="M31" s="213">
        <f aca="true" t="shared" si="26" ref="M31:M33">COUNTIF(D31:J31,3)+L31</f>
        <v>7</v>
      </c>
      <c r="N31" s="213">
        <f aca="true" t="shared" si="27" ref="N31:N33">COUNTIF(D31:J31,4)+M31</f>
        <v>7</v>
      </c>
      <c r="O31" s="213">
        <f aca="true" t="shared" si="28" ref="O31:O33">COUNTIF(D31:J31,5)+N31</f>
        <v>7</v>
      </c>
      <c r="P31" s="213">
        <f aca="true" t="shared" si="29" ref="P31:P33">COUNTIF(D31:J31,6)+O31</f>
        <v>7</v>
      </c>
      <c r="Q31" s="213">
        <f aca="true" t="shared" si="30" ref="Q31:Q33">COUNTIF(D31:J31,7)+P31</f>
        <v>7</v>
      </c>
      <c r="R31" s="215">
        <f aca="true" t="shared" si="31" ref="R31:R33">COUNTIF(D31:J31,8)+Q31</f>
        <v>7</v>
      </c>
      <c r="S31" s="28" t="s">
        <v>14</v>
      </c>
    </row>
    <row r="32" spans="1:19" ht="12.75">
      <c r="A32" s="29">
        <v>22</v>
      </c>
      <c r="B32" s="45" t="s">
        <v>71</v>
      </c>
      <c r="C32" s="46" t="s">
        <v>112</v>
      </c>
      <c r="D32" s="209" t="s">
        <v>20</v>
      </c>
      <c r="E32" s="210" t="s">
        <v>20</v>
      </c>
      <c r="F32" s="210" t="s">
        <v>20</v>
      </c>
      <c r="G32" s="210" t="s">
        <v>20</v>
      </c>
      <c r="H32" s="210" t="s">
        <v>20</v>
      </c>
      <c r="I32" s="210" t="s">
        <v>25</v>
      </c>
      <c r="J32" s="211" t="s">
        <v>20</v>
      </c>
      <c r="K32" s="216">
        <f t="shared" si="24"/>
        <v>0</v>
      </c>
      <c r="L32" s="214">
        <f t="shared" si="25"/>
        <v>6</v>
      </c>
      <c r="M32" s="213">
        <f t="shared" si="26"/>
        <v>7</v>
      </c>
      <c r="N32" s="213">
        <f t="shared" si="27"/>
        <v>7</v>
      </c>
      <c r="O32" s="213">
        <f t="shared" si="28"/>
        <v>7</v>
      </c>
      <c r="P32" s="213">
        <f t="shared" si="29"/>
        <v>7</v>
      </c>
      <c r="Q32" s="213">
        <f t="shared" si="30"/>
        <v>7</v>
      </c>
      <c r="R32" s="215">
        <f t="shared" si="31"/>
        <v>7</v>
      </c>
      <c r="S32" s="36" t="s">
        <v>20</v>
      </c>
    </row>
    <row r="33" spans="1:19" ht="16.5" thickBot="1">
      <c r="A33" s="29">
        <v>23</v>
      </c>
      <c r="B33" s="30" t="s">
        <v>32</v>
      </c>
      <c r="C33" s="41" t="s">
        <v>115</v>
      </c>
      <c r="D33" s="209" t="s">
        <v>25</v>
      </c>
      <c r="E33" s="210" t="s">
        <v>25</v>
      </c>
      <c r="F33" s="210" t="s">
        <v>25</v>
      </c>
      <c r="G33" s="210" t="s">
        <v>25</v>
      </c>
      <c r="H33" s="210" t="s">
        <v>25</v>
      </c>
      <c r="I33" s="210" t="s">
        <v>20</v>
      </c>
      <c r="J33" s="211" t="s">
        <v>25</v>
      </c>
      <c r="K33" s="216">
        <f t="shared" si="24"/>
        <v>0</v>
      </c>
      <c r="L33" s="213">
        <f t="shared" si="25"/>
        <v>1</v>
      </c>
      <c r="M33" s="214">
        <f t="shared" si="26"/>
        <v>7</v>
      </c>
      <c r="N33" s="213">
        <f t="shared" si="27"/>
        <v>7</v>
      </c>
      <c r="O33" s="213">
        <f t="shared" si="28"/>
        <v>7</v>
      </c>
      <c r="P33" s="213">
        <f t="shared" si="29"/>
        <v>7</v>
      </c>
      <c r="Q33" s="213">
        <f t="shared" si="30"/>
        <v>7</v>
      </c>
      <c r="R33" s="215">
        <f t="shared" si="31"/>
        <v>7</v>
      </c>
      <c r="S33" s="36" t="s">
        <v>25</v>
      </c>
    </row>
    <row r="34" spans="1:19" ht="19.5" thickTop="1">
      <c r="A34" s="186"/>
      <c r="B34" s="187" t="s">
        <v>212</v>
      </c>
      <c r="C34" s="188" t="s">
        <v>172</v>
      </c>
      <c r="D34" s="189"/>
      <c r="E34" s="190"/>
      <c r="F34" s="190"/>
      <c r="G34" s="190"/>
      <c r="H34" s="190"/>
      <c r="I34" s="190"/>
      <c r="J34" s="190"/>
      <c r="K34" s="118" t="s">
        <v>1</v>
      </c>
      <c r="L34" s="190"/>
      <c r="M34" s="191"/>
      <c r="N34" s="190"/>
      <c r="O34" s="190"/>
      <c r="P34" s="190"/>
      <c r="Q34" s="190"/>
      <c r="R34" s="190"/>
      <c r="S34" s="192"/>
    </row>
    <row r="35" spans="1:19" ht="16.5" thickBot="1">
      <c r="A35" s="193"/>
      <c r="B35" s="194" t="s">
        <v>174</v>
      </c>
      <c r="C35" s="12" t="s">
        <v>116</v>
      </c>
      <c r="D35" s="195"/>
      <c r="E35" s="196"/>
      <c r="F35" s="196"/>
      <c r="G35" s="196"/>
      <c r="H35" s="196"/>
      <c r="I35" s="197"/>
      <c r="J35" s="196"/>
      <c r="K35" s="13" t="s">
        <v>4</v>
      </c>
      <c r="L35" s="196"/>
      <c r="M35" s="196"/>
      <c r="N35" s="196"/>
      <c r="O35" s="196"/>
      <c r="P35" s="196"/>
      <c r="Q35" s="196"/>
      <c r="R35" s="196"/>
      <c r="S35" s="198"/>
    </row>
    <row r="36" spans="1:19" ht="51.75" thickBot="1" thickTop="1">
      <c r="A36" s="199" t="s">
        <v>213</v>
      </c>
      <c r="B36" s="200" t="s">
        <v>176</v>
      </c>
      <c r="C36" s="201" t="s">
        <v>8</v>
      </c>
      <c r="D36" s="202" t="s">
        <v>177</v>
      </c>
      <c r="E36" s="202" t="s">
        <v>178</v>
      </c>
      <c r="F36" s="202" t="s">
        <v>205</v>
      </c>
      <c r="G36" s="203" t="s">
        <v>180</v>
      </c>
      <c r="H36" s="203" t="s">
        <v>206</v>
      </c>
      <c r="I36" s="203" t="s">
        <v>181</v>
      </c>
      <c r="J36" s="203" t="s">
        <v>183</v>
      </c>
      <c r="K36" s="204">
        <v>1</v>
      </c>
      <c r="L36" s="205" t="s">
        <v>214</v>
      </c>
      <c r="M36" s="205" t="s">
        <v>215</v>
      </c>
      <c r="N36" s="206" t="s">
        <v>216</v>
      </c>
      <c r="O36" s="205" t="s">
        <v>217</v>
      </c>
      <c r="P36" s="206" t="s">
        <v>218</v>
      </c>
      <c r="Q36" s="205" t="s">
        <v>219</v>
      </c>
      <c r="R36" s="207" t="s">
        <v>220</v>
      </c>
      <c r="S36" s="208" t="s">
        <v>5</v>
      </c>
    </row>
    <row r="37" spans="1:19" ht="16.5" thickTop="1">
      <c r="A37" s="29">
        <v>29</v>
      </c>
      <c r="B37" s="45" t="s">
        <v>128</v>
      </c>
      <c r="C37" s="38" t="s">
        <v>129</v>
      </c>
      <c r="D37" s="209" t="s">
        <v>25</v>
      </c>
      <c r="E37" s="210" t="s">
        <v>31</v>
      </c>
      <c r="F37" s="210" t="s">
        <v>25</v>
      </c>
      <c r="G37" s="210" t="s">
        <v>31</v>
      </c>
      <c r="H37" s="210" t="s">
        <v>25</v>
      </c>
      <c r="I37" s="210" t="s">
        <v>31</v>
      </c>
      <c r="J37" s="211" t="s">
        <v>31</v>
      </c>
      <c r="K37" s="212">
        <f aca="true" t="shared" si="32" ref="K37:K41">COUNTIF(D37:J37,1)</f>
        <v>0</v>
      </c>
      <c r="L37" s="213">
        <f aca="true" t="shared" si="33" ref="L37:L41">COUNTIF(D37:J37,2)+K37</f>
        <v>0</v>
      </c>
      <c r="M37" s="213">
        <f aca="true" t="shared" si="34" ref="M37:M41">COUNTIF(D37:J37,3)+L37</f>
        <v>3</v>
      </c>
      <c r="N37" s="214">
        <f aca="true" t="shared" si="35" ref="N37:N41">COUNTIF(D37:J37,4)+M37</f>
        <v>7</v>
      </c>
      <c r="O37" s="213">
        <f aca="true" t="shared" si="36" ref="O37:O41">COUNTIF(D37:J37,5)+N37</f>
        <v>7</v>
      </c>
      <c r="P37" s="213">
        <f aca="true" t="shared" si="37" ref="P37:P41">COUNTIF(D37:J37,6)+O37</f>
        <v>7</v>
      </c>
      <c r="Q37" s="213">
        <f aca="true" t="shared" si="38" ref="Q37:Q41">COUNTIF(D37:J37,7)+P37</f>
        <v>7</v>
      </c>
      <c r="R37" s="215">
        <f aca="true" t="shared" si="39" ref="R37:R41">COUNTIF(D37:J37,8)+Q37</f>
        <v>7</v>
      </c>
      <c r="S37" s="28" t="s">
        <v>31</v>
      </c>
    </row>
    <row r="38" spans="1:19" ht="12.75">
      <c r="A38" s="29">
        <v>27</v>
      </c>
      <c r="B38" s="45" t="s">
        <v>125</v>
      </c>
      <c r="C38" s="65" t="s">
        <v>126</v>
      </c>
      <c r="D38" s="209" t="s">
        <v>20</v>
      </c>
      <c r="E38" s="210" t="s">
        <v>25</v>
      </c>
      <c r="F38" s="210" t="s">
        <v>31</v>
      </c>
      <c r="G38" s="210" t="s">
        <v>25</v>
      </c>
      <c r="H38" s="210" t="s">
        <v>36</v>
      </c>
      <c r="I38" s="210" t="s">
        <v>25</v>
      </c>
      <c r="J38" s="211" t="s">
        <v>36</v>
      </c>
      <c r="K38" s="216">
        <f t="shared" si="32"/>
        <v>0</v>
      </c>
      <c r="L38" s="213">
        <f t="shared" si="33"/>
        <v>1</v>
      </c>
      <c r="M38" s="214">
        <f t="shared" si="34"/>
        <v>4</v>
      </c>
      <c r="N38" s="213">
        <f t="shared" si="35"/>
        <v>5</v>
      </c>
      <c r="O38" s="213">
        <f t="shared" si="36"/>
        <v>7</v>
      </c>
      <c r="P38" s="213">
        <f t="shared" si="37"/>
        <v>7</v>
      </c>
      <c r="Q38" s="213">
        <f t="shared" si="38"/>
        <v>7</v>
      </c>
      <c r="R38" s="215">
        <f t="shared" si="39"/>
        <v>7</v>
      </c>
      <c r="S38" s="36" t="s">
        <v>25</v>
      </c>
    </row>
    <row r="39" spans="1:19" ht="12.75">
      <c r="A39" s="29">
        <v>26</v>
      </c>
      <c r="B39" s="43" t="s">
        <v>120</v>
      </c>
      <c r="C39" s="46" t="s">
        <v>121</v>
      </c>
      <c r="D39" s="209" t="s">
        <v>31</v>
      </c>
      <c r="E39" s="210" t="s">
        <v>20</v>
      </c>
      <c r="F39" s="210" t="s">
        <v>14</v>
      </c>
      <c r="G39" s="210" t="s">
        <v>20</v>
      </c>
      <c r="H39" s="210" t="s">
        <v>14</v>
      </c>
      <c r="I39" s="210" t="s">
        <v>20</v>
      </c>
      <c r="J39" s="211" t="s">
        <v>20</v>
      </c>
      <c r="K39" s="216">
        <f t="shared" si="32"/>
        <v>2</v>
      </c>
      <c r="L39" s="214">
        <f t="shared" si="33"/>
        <v>6</v>
      </c>
      <c r="M39" s="213">
        <f t="shared" si="34"/>
        <v>6</v>
      </c>
      <c r="N39" s="213">
        <f t="shared" si="35"/>
        <v>7</v>
      </c>
      <c r="O39" s="213">
        <f t="shared" si="36"/>
        <v>7</v>
      </c>
      <c r="P39" s="213">
        <f t="shared" si="37"/>
        <v>7</v>
      </c>
      <c r="Q39" s="213">
        <f t="shared" si="38"/>
        <v>7</v>
      </c>
      <c r="R39" s="215">
        <f t="shared" si="39"/>
        <v>7</v>
      </c>
      <c r="S39" s="36" t="s">
        <v>20</v>
      </c>
    </row>
    <row r="40" spans="1:19" ht="12.75">
      <c r="A40" s="52">
        <v>25</v>
      </c>
      <c r="B40" s="30" t="s">
        <v>132</v>
      </c>
      <c r="C40" s="31" t="s">
        <v>133</v>
      </c>
      <c r="D40" s="209" t="s">
        <v>36</v>
      </c>
      <c r="E40" s="210" t="s">
        <v>36</v>
      </c>
      <c r="F40" s="210" t="s">
        <v>36</v>
      </c>
      <c r="G40" s="210" t="s">
        <v>36</v>
      </c>
      <c r="H40" s="210" t="s">
        <v>31</v>
      </c>
      <c r="I40" s="210" t="s">
        <v>36</v>
      </c>
      <c r="J40" s="211" t="s">
        <v>25</v>
      </c>
      <c r="K40" s="216">
        <f t="shared" si="32"/>
        <v>0</v>
      </c>
      <c r="L40" s="213">
        <f t="shared" si="33"/>
        <v>0</v>
      </c>
      <c r="M40" s="213">
        <f t="shared" si="34"/>
        <v>1</v>
      </c>
      <c r="N40" s="213">
        <f t="shared" si="35"/>
        <v>2</v>
      </c>
      <c r="O40" s="214">
        <f t="shared" si="36"/>
        <v>7</v>
      </c>
      <c r="P40" s="213">
        <f t="shared" si="37"/>
        <v>7</v>
      </c>
      <c r="Q40" s="213">
        <f t="shared" si="38"/>
        <v>7</v>
      </c>
      <c r="R40" s="215">
        <f t="shared" si="39"/>
        <v>7</v>
      </c>
      <c r="S40" s="36" t="s">
        <v>36</v>
      </c>
    </row>
    <row r="41" spans="1:19" ht="16.5" thickBot="1">
      <c r="A41" s="52">
        <v>28</v>
      </c>
      <c r="B41" s="45" t="s">
        <v>117</v>
      </c>
      <c r="C41" s="38" t="s">
        <v>118</v>
      </c>
      <c r="D41" s="209" t="s">
        <v>14</v>
      </c>
      <c r="E41" s="210" t="s">
        <v>14</v>
      </c>
      <c r="F41" s="210" t="s">
        <v>20</v>
      </c>
      <c r="G41" s="210" t="s">
        <v>14</v>
      </c>
      <c r="H41" s="210" t="s">
        <v>20</v>
      </c>
      <c r="I41" s="210" t="s">
        <v>14</v>
      </c>
      <c r="J41" s="211" t="s">
        <v>14</v>
      </c>
      <c r="K41" s="217">
        <f t="shared" si="32"/>
        <v>5</v>
      </c>
      <c r="L41" s="213">
        <f t="shared" si="33"/>
        <v>7</v>
      </c>
      <c r="M41" s="213">
        <f t="shared" si="34"/>
        <v>7</v>
      </c>
      <c r="N41" s="213">
        <f t="shared" si="35"/>
        <v>7</v>
      </c>
      <c r="O41" s="213">
        <f t="shared" si="36"/>
        <v>7</v>
      </c>
      <c r="P41" s="213">
        <f t="shared" si="37"/>
        <v>7</v>
      </c>
      <c r="Q41" s="213">
        <f t="shared" si="38"/>
        <v>7</v>
      </c>
      <c r="R41" s="215">
        <f t="shared" si="39"/>
        <v>7</v>
      </c>
      <c r="S41" s="36" t="s">
        <v>14</v>
      </c>
    </row>
    <row r="42" spans="1:19" ht="19.5" thickTop="1">
      <c r="A42" s="284"/>
      <c r="B42" s="285" t="s">
        <v>212</v>
      </c>
      <c r="C42" s="225" t="s">
        <v>172</v>
      </c>
      <c r="D42" s="226"/>
      <c r="E42" s="190"/>
      <c r="F42" s="190"/>
      <c r="G42" s="190"/>
      <c r="H42" s="190"/>
      <c r="I42" s="190"/>
      <c r="J42" s="190"/>
      <c r="K42" s="118" t="s">
        <v>261</v>
      </c>
      <c r="L42" s="190"/>
      <c r="M42" s="191"/>
      <c r="N42" s="190"/>
      <c r="O42" s="190"/>
      <c r="P42" s="190"/>
      <c r="Q42" s="190"/>
      <c r="R42" s="190"/>
      <c r="S42" s="192"/>
    </row>
    <row r="43" spans="1:19" ht="16.5" thickBot="1">
      <c r="A43" s="195"/>
      <c r="B43" s="72" t="s">
        <v>147</v>
      </c>
      <c r="C43" s="73" t="s">
        <v>148</v>
      </c>
      <c r="D43" s="196"/>
      <c r="E43" s="196"/>
      <c r="F43" s="196"/>
      <c r="G43" s="196"/>
      <c r="H43" s="196"/>
      <c r="I43" s="197"/>
      <c r="J43" s="196"/>
      <c r="K43" s="74" t="s">
        <v>4</v>
      </c>
      <c r="L43" s="196"/>
      <c r="M43" s="196"/>
      <c r="N43" s="196"/>
      <c r="O43" s="196"/>
      <c r="P43" s="196"/>
      <c r="Q43" s="196"/>
      <c r="R43" s="196"/>
      <c r="S43" s="198"/>
    </row>
    <row r="44" spans="1:19" ht="51.75" thickBot="1" thickTop="1">
      <c r="A44" s="199" t="s">
        <v>213</v>
      </c>
      <c r="B44" s="200" t="s">
        <v>176</v>
      </c>
      <c r="C44" s="201" t="s">
        <v>8</v>
      </c>
      <c r="D44" s="202" t="s">
        <v>178</v>
      </c>
      <c r="E44" s="202" t="s">
        <v>205</v>
      </c>
      <c r="F44" s="202" t="s">
        <v>179</v>
      </c>
      <c r="G44" s="202" t="s">
        <v>180</v>
      </c>
      <c r="H44" s="202" t="s">
        <v>181</v>
      </c>
      <c r="I44" s="202" t="s">
        <v>182</v>
      </c>
      <c r="J44" s="202" t="s">
        <v>183</v>
      </c>
      <c r="K44" s="204">
        <v>1</v>
      </c>
      <c r="L44" s="205" t="s">
        <v>214</v>
      </c>
      <c r="M44" s="205" t="s">
        <v>215</v>
      </c>
      <c r="N44" s="206" t="s">
        <v>216</v>
      </c>
      <c r="O44" s="205" t="s">
        <v>217</v>
      </c>
      <c r="P44" s="206" t="s">
        <v>218</v>
      </c>
      <c r="Q44" s="205" t="s">
        <v>219</v>
      </c>
      <c r="R44" s="207" t="s">
        <v>220</v>
      </c>
      <c r="S44" s="208" t="s">
        <v>5</v>
      </c>
    </row>
    <row r="45" spans="1:19" ht="16.5" thickTop="1">
      <c r="A45" s="79">
        <v>61</v>
      </c>
      <c r="B45" s="80" t="s">
        <v>62</v>
      </c>
      <c r="C45" s="286" t="s">
        <v>151</v>
      </c>
      <c r="D45" s="287" t="s">
        <v>14</v>
      </c>
      <c r="E45" s="288" t="s">
        <v>20</v>
      </c>
      <c r="F45" s="288" t="s">
        <v>14</v>
      </c>
      <c r="G45" s="288" t="s">
        <v>20</v>
      </c>
      <c r="H45" s="288" t="s">
        <v>20</v>
      </c>
      <c r="I45" s="288" t="s">
        <v>20</v>
      </c>
      <c r="J45" s="289" t="s">
        <v>20</v>
      </c>
      <c r="K45" s="212">
        <f aca="true" t="shared" si="40" ref="K45:K46">COUNTIF(D45:J45,1)</f>
        <v>2</v>
      </c>
      <c r="L45" s="214">
        <f aca="true" t="shared" si="41" ref="L45:L46">COUNTIF(D45:J45,2)+K45</f>
        <v>7</v>
      </c>
      <c r="M45" s="213">
        <f aca="true" t="shared" si="42" ref="M45:M46">COUNTIF(D45:J45,3)+L45</f>
        <v>7</v>
      </c>
      <c r="N45" s="290">
        <f aca="true" t="shared" si="43" ref="N45:N46">COUNTIF(D45:J45,4)+M45</f>
        <v>7</v>
      </c>
      <c r="O45" s="290">
        <f aca="true" t="shared" si="44" ref="O45:O46">COUNTIF(D45:J45,5)+N45</f>
        <v>7</v>
      </c>
      <c r="P45" s="290">
        <f aca="true" t="shared" si="45" ref="P45:P46">COUNTIF(D45:J45,6)+O45</f>
        <v>7</v>
      </c>
      <c r="Q45" s="290">
        <f aca="true" t="shared" si="46" ref="Q45:Q46">COUNTIF(D45:J45,7)+P45</f>
        <v>7</v>
      </c>
      <c r="R45" s="291">
        <f aca="true" t="shared" si="47" ref="R45:R46">COUNTIF(D45:J45,8)+Q45</f>
        <v>7</v>
      </c>
      <c r="S45" s="28" t="s">
        <v>20</v>
      </c>
    </row>
    <row r="46" spans="1:19" ht="16.5" thickBot="1">
      <c r="A46" s="85">
        <v>62</v>
      </c>
      <c r="B46" s="37" t="s">
        <v>149</v>
      </c>
      <c r="C46" s="94" t="s">
        <v>150</v>
      </c>
      <c r="D46" s="209" t="s">
        <v>20</v>
      </c>
      <c r="E46" s="210" t="s">
        <v>14</v>
      </c>
      <c r="F46" s="210" t="s">
        <v>20</v>
      </c>
      <c r="G46" s="210" t="s">
        <v>14</v>
      </c>
      <c r="H46" s="210" t="s">
        <v>14</v>
      </c>
      <c r="I46" s="210" t="s">
        <v>14</v>
      </c>
      <c r="J46" s="292" t="s">
        <v>14</v>
      </c>
      <c r="K46" s="217">
        <f t="shared" si="40"/>
        <v>5</v>
      </c>
      <c r="L46" s="213">
        <f t="shared" si="41"/>
        <v>7</v>
      </c>
      <c r="M46" s="213">
        <f t="shared" si="42"/>
        <v>7</v>
      </c>
      <c r="N46" s="290">
        <f t="shared" si="43"/>
        <v>7</v>
      </c>
      <c r="O46" s="290">
        <f t="shared" si="44"/>
        <v>7</v>
      </c>
      <c r="P46" s="290">
        <f t="shared" si="45"/>
        <v>7</v>
      </c>
      <c r="Q46" s="290">
        <f t="shared" si="46"/>
        <v>7</v>
      </c>
      <c r="R46" s="291">
        <f t="shared" si="47"/>
        <v>7</v>
      </c>
      <c r="S46" s="36" t="s">
        <v>14</v>
      </c>
    </row>
    <row r="47" spans="1:19" ht="19.5" thickTop="1">
      <c r="A47" s="284"/>
      <c r="B47" s="285" t="s">
        <v>212</v>
      </c>
      <c r="C47" s="225" t="s">
        <v>172</v>
      </c>
      <c r="D47" s="226"/>
      <c r="E47" s="190"/>
      <c r="F47" s="190"/>
      <c r="G47" s="190"/>
      <c r="H47" s="190"/>
      <c r="I47" s="190"/>
      <c r="J47" s="190"/>
      <c r="K47" s="118" t="s">
        <v>261</v>
      </c>
      <c r="L47" s="190"/>
      <c r="M47" s="191"/>
      <c r="N47" s="190"/>
      <c r="O47" s="190"/>
      <c r="P47" s="190"/>
      <c r="Q47" s="190"/>
      <c r="R47" s="190"/>
      <c r="S47" s="192"/>
    </row>
    <row r="48" spans="1:19" ht="16.5" thickBot="1">
      <c r="A48" s="195"/>
      <c r="B48" s="72" t="s">
        <v>147</v>
      </c>
      <c r="C48" s="73" t="s">
        <v>154</v>
      </c>
      <c r="D48" s="196"/>
      <c r="E48" s="196"/>
      <c r="F48" s="196"/>
      <c r="G48" s="196"/>
      <c r="H48" s="196"/>
      <c r="I48" s="197"/>
      <c r="J48" s="196"/>
      <c r="K48" s="74" t="s">
        <v>4</v>
      </c>
      <c r="L48" s="196"/>
      <c r="M48" s="196"/>
      <c r="N48" s="196"/>
      <c r="O48" s="196"/>
      <c r="P48" s="196"/>
      <c r="Q48" s="196"/>
      <c r="R48" s="196"/>
      <c r="S48" s="198"/>
    </row>
    <row r="49" spans="1:19" ht="51.75" thickBot="1" thickTop="1">
      <c r="A49" s="199" t="s">
        <v>213</v>
      </c>
      <c r="B49" s="200" t="s">
        <v>176</v>
      </c>
      <c r="C49" s="201" t="s">
        <v>8</v>
      </c>
      <c r="D49" s="202" t="s">
        <v>177</v>
      </c>
      <c r="E49" s="202" t="s">
        <v>178</v>
      </c>
      <c r="F49" s="202" t="s">
        <v>179</v>
      </c>
      <c r="G49" s="202" t="s">
        <v>206</v>
      </c>
      <c r="H49" s="202" t="s">
        <v>181</v>
      </c>
      <c r="I49" s="202" t="s">
        <v>182</v>
      </c>
      <c r="J49" s="202" t="s">
        <v>183</v>
      </c>
      <c r="K49" s="204">
        <v>1</v>
      </c>
      <c r="L49" s="205" t="s">
        <v>214</v>
      </c>
      <c r="M49" s="205" t="s">
        <v>215</v>
      </c>
      <c r="N49" s="206" t="s">
        <v>216</v>
      </c>
      <c r="O49" s="205" t="s">
        <v>217</v>
      </c>
      <c r="P49" s="206" t="s">
        <v>218</v>
      </c>
      <c r="Q49" s="205" t="s">
        <v>219</v>
      </c>
      <c r="R49" s="207" t="s">
        <v>220</v>
      </c>
      <c r="S49" s="208" t="s">
        <v>5</v>
      </c>
    </row>
    <row r="50" spans="1:19" ht="16.5" thickTop="1">
      <c r="A50" s="86">
        <v>63</v>
      </c>
      <c r="B50" s="80" t="s">
        <v>164</v>
      </c>
      <c r="C50" s="293" t="s">
        <v>165</v>
      </c>
      <c r="D50" s="287" t="s">
        <v>31</v>
      </c>
      <c r="E50" s="288" t="s">
        <v>31</v>
      </c>
      <c r="F50" s="288" t="s">
        <v>14</v>
      </c>
      <c r="G50" s="288" t="s">
        <v>14</v>
      </c>
      <c r="H50" s="288" t="s">
        <v>25</v>
      </c>
      <c r="I50" s="288" t="s">
        <v>25</v>
      </c>
      <c r="J50" s="289" t="s">
        <v>31</v>
      </c>
      <c r="K50" s="212">
        <f aca="true" t="shared" si="48" ref="K50:K53">COUNTIF(D50:J50,1)</f>
        <v>2</v>
      </c>
      <c r="L50" s="213">
        <f aca="true" t="shared" si="49" ref="L50:L53">COUNTIF(D50:J50,2)+K50</f>
        <v>2</v>
      </c>
      <c r="M50" s="214">
        <f aca="true" t="shared" si="50" ref="M50:M53">COUNTIF(D50:J50,3)+L50</f>
        <v>4</v>
      </c>
      <c r="N50" s="290">
        <f aca="true" t="shared" si="51" ref="N50:N53">COUNTIF(D50:J50,4)+M50</f>
        <v>7</v>
      </c>
      <c r="O50" s="290">
        <f aca="true" t="shared" si="52" ref="O50:O53">COUNTIF(D50:J50,5)+N50</f>
        <v>7</v>
      </c>
      <c r="P50" s="290">
        <f aca="true" t="shared" si="53" ref="P50:P53">COUNTIF(D50:J50,6)+O50</f>
        <v>7</v>
      </c>
      <c r="Q50" s="290">
        <f aca="true" t="shared" si="54" ref="Q50:Q53">COUNTIF(D50:J50,7)+P50</f>
        <v>7</v>
      </c>
      <c r="R50" s="291">
        <f aca="true" t="shared" si="55" ref="R50:R53">COUNTIF(D50:J50,8)+Q50</f>
        <v>7</v>
      </c>
      <c r="S50" s="28" t="s">
        <v>31</v>
      </c>
    </row>
    <row r="51" spans="1:19" ht="12.75">
      <c r="A51" s="92">
        <v>64</v>
      </c>
      <c r="B51" s="93" t="s">
        <v>160</v>
      </c>
      <c r="C51" s="94" t="s">
        <v>161</v>
      </c>
      <c r="D51" s="209" t="s">
        <v>25</v>
      </c>
      <c r="E51" s="210" t="s">
        <v>20</v>
      </c>
      <c r="F51" s="210" t="s">
        <v>31</v>
      </c>
      <c r="G51" s="210" t="s">
        <v>25</v>
      </c>
      <c r="H51" s="210" t="s">
        <v>20</v>
      </c>
      <c r="I51" s="210" t="s">
        <v>31</v>
      </c>
      <c r="J51" s="292" t="s">
        <v>25</v>
      </c>
      <c r="K51" s="216">
        <f t="shared" si="48"/>
        <v>0</v>
      </c>
      <c r="L51" s="213">
        <f t="shared" si="49"/>
        <v>2</v>
      </c>
      <c r="M51" s="214">
        <f t="shared" si="50"/>
        <v>5</v>
      </c>
      <c r="N51" s="290">
        <f t="shared" si="51"/>
        <v>7</v>
      </c>
      <c r="O51" s="290">
        <f t="shared" si="52"/>
        <v>7</v>
      </c>
      <c r="P51" s="290">
        <f t="shared" si="53"/>
        <v>7</v>
      </c>
      <c r="Q51" s="290">
        <f t="shared" si="54"/>
        <v>7</v>
      </c>
      <c r="R51" s="291">
        <f t="shared" si="55"/>
        <v>7</v>
      </c>
      <c r="S51" s="36" t="s">
        <v>25</v>
      </c>
    </row>
    <row r="52" spans="1:19" ht="12.75">
      <c r="A52" s="97">
        <v>65</v>
      </c>
      <c r="B52" s="45" t="s">
        <v>90</v>
      </c>
      <c r="C52" s="46" t="s">
        <v>155</v>
      </c>
      <c r="D52" s="209" t="s">
        <v>14</v>
      </c>
      <c r="E52" s="210" t="s">
        <v>14</v>
      </c>
      <c r="F52" s="210" t="s">
        <v>20</v>
      </c>
      <c r="G52" s="210" t="s">
        <v>20</v>
      </c>
      <c r="H52" s="210" t="s">
        <v>14</v>
      </c>
      <c r="I52" s="210" t="s">
        <v>20</v>
      </c>
      <c r="J52" s="292" t="s">
        <v>14</v>
      </c>
      <c r="K52" s="217">
        <f t="shared" si="48"/>
        <v>4</v>
      </c>
      <c r="L52" s="213">
        <f t="shared" si="49"/>
        <v>7</v>
      </c>
      <c r="M52" s="213">
        <f t="shared" si="50"/>
        <v>7</v>
      </c>
      <c r="N52" s="290">
        <f t="shared" si="51"/>
        <v>7</v>
      </c>
      <c r="O52" s="290">
        <f t="shared" si="52"/>
        <v>7</v>
      </c>
      <c r="P52" s="290">
        <f t="shared" si="53"/>
        <v>7</v>
      </c>
      <c r="Q52" s="290">
        <f t="shared" si="54"/>
        <v>7</v>
      </c>
      <c r="R52" s="291">
        <f t="shared" si="55"/>
        <v>7</v>
      </c>
      <c r="S52" s="36" t="s">
        <v>14</v>
      </c>
    </row>
    <row r="53" spans="1:19" ht="16.5" thickBot="1">
      <c r="A53" s="92">
        <v>66</v>
      </c>
      <c r="B53" s="98" t="s">
        <v>117</v>
      </c>
      <c r="C53" s="99" t="s">
        <v>158</v>
      </c>
      <c r="D53" s="209" t="s">
        <v>20</v>
      </c>
      <c r="E53" s="210" t="s">
        <v>25</v>
      </c>
      <c r="F53" s="210" t="s">
        <v>25</v>
      </c>
      <c r="G53" s="210" t="s">
        <v>31</v>
      </c>
      <c r="H53" s="210" t="s">
        <v>31</v>
      </c>
      <c r="I53" s="210" t="s">
        <v>14</v>
      </c>
      <c r="J53" s="292" t="s">
        <v>20</v>
      </c>
      <c r="K53" s="294">
        <f t="shared" si="48"/>
        <v>1</v>
      </c>
      <c r="L53" s="290">
        <f t="shared" si="49"/>
        <v>3</v>
      </c>
      <c r="M53" s="295">
        <f t="shared" si="50"/>
        <v>5</v>
      </c>
      <c r="N53" s="290">
        <f t="shared" si="51"/>
        <v>7</v>
      </c>
      <c r="O53" s="290">
        <f t="shared" si="52"/>
        <v>7</v>
      </c>
      <c r="P53" s="290">
        <f t="shared" si="53"/>
        <v>7</v>
      </c>
      <c r="Q53" s="290">
        <f t="shared" si="54"/>
        <v>7</v>
      </c>
      <c r="R53" s="291">
        <f t="shared" si="55"/>
        <v>7</v>
      </c>
      <c r="S53" s="36" t="s">
        <v>20</v>
      </c>
    </row>
    <row r="54" spans="1:19" ht="13.5" thickTop="1">
      <c r="A54" s="218" t="s">
        <v>167</v>
      </c>
      <c r="B54" s="190"/>
      <c r="C54" s="190"/>
      <c r="D54" s="219" t="s">
        <v>221</v>
      </c>
      <c r="E54" s="220"/>
      <c r="F54" s="220"/>
      <c r="G54" s="220"/>
      <c r="H54" s="220"/>
      <c r="I54" s="220"/>
      <c r="J54" s="221"/>
      <c r="K54" s="218"/>
      <c r="L54" s="190" t="s">
        <v>202</v>
      </c>
      <c r="M54" s="190"/>
      <c r="N54" s="190"/>
      <c r="O54" s="190"/>
      <c r="P54" s="190"/>
      <c r="Q54" s="190"/>
      <c r="R54" s="190"/>
      <c r="S54" s="192"/>
    </row>
    <row r="55" spans="1:19" ht="13.5" thickBot="1">
      <c r="A55" s="195" t="s">
        <v>169</v>
      </c>
      <c r="B55" s="196"/>
      <c r="C55" s="196"/>
      <c r="D55" s="222"/>
      <c r="E55" s="223"/>
      <c r="F55" s="223"/>
      <c r="G55" s="223"/>
      <c r="H55" s="223"/>
      <c r="I55" s="223"/>
      <c r="J55" s="224"/>
      <c r="K55" s="195"/>
      <c r="L55" s="196" t="s">
        <v>203</v>
      </c>
      <c r="M55" s="196"/>
      <c r="N55" s="196"/>
      <c r="O55" s="196"/>
      <c r="P55" s="196"/>
      <c r="Q55" s="196"/>
      <c r="R55" s="196"/>
      <c r="S55" s="198"/>
    </row>
    <row r="56" ht="16.5" thickTop="1"/>
  </sheetData>
  <printOptions horizontalCentered="1"/>
  <pageMargins left="0.5511811023622047" right="0.5511811023622047" top="0.3937007874015748" bottom="0.3937007874015748" header="0.4330708661417323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7EA73-A750-44F8-8DC7-9A5FBDB39A2A}">
  <dimension ref="A1:L16"/>
  <sheetViews>
    <sheetView showGridLines="0" workbookViewId="0" topLeftCell="A1">
      <selection activeCell="R11" sqref="R11"/>
    </sheetView>
  </sheetViews>
  <sheetFormatPr defaultColWidth="9.25390625" defaultRowHeight="12.75"/>
  <cols>
    <col min="1" max="1" width="18.75390625" style="283" customWidth="1"/>
    <col min="2" max="10" width="8.75390625" style="35" customWidth="1"/>
    <col min="11" max="16384" width="9.25390625" style="35" customWidth="1"/>
  </cols>
  <sheetData>
    <row r="1" spans="1:12" s="8" customFormat="1" ht="20.1" customHeight="1" thickTop="1">
      <c r="A1" s="230"/>
      <c r="B1" s="231"/>
      <c r="C1" s="232"/>
      <c r="D1" s="233" t="s">
        <v>223</v>
      </c>
      <c r="E1" s="234"/>
      <c r="F1" s="232"/>
      <c r="G1" s="232"/>
      <c r="H1" s="232"/>
      <c r="I1" s="232"/>
      <c r="J1" s="232"/>
      <c r="K1" s="232"/>
      <c r="L1" s="235"/>
    </row>
    <row r="2" spans="1:12" s="8" customFormat="1" ht="18" customHeight="1" thickBot="1">
      <c r="A2" s="236" t="s">
        <v>224</v>
      </c>
      <c r="B2" s="237"/>
      <c r="C2" s="238"/>
      <c r="D2" s="238"/>
      <c r="E2" s="238"/>
      <c r="F2" s="238"/>
      <c r="G2" s="237" t="s">
        <v>225</v>
      </c>
      <c r="H2" s="237"/>
      <c r="I2" s="237"/>
      <c r="J2" s="238"/>
      <c r="K2" s="238"/>
      <c r="L2" s="239"/>
    </row>
    <row r="3" spans="1:12" s="8" customFormat="1" ht="18" customHeight="1" thickBot="1">
      <c r="A3" s="240" t="s">
        <v>226</v>
      </c>
      <c r="B3" s="241" t="s">
        <v>169</v>
      </c>
      <c r="C3" s="242"/>
      <c r="D3" s="243" t="s">
        <v>227</v>
      </c>
      <c r="E3" s="244" t="s">
        <v>170</v>
      </c>
      <c r="F3" s="245"/>
      <c r="G3" s="243" t="s">
        <v>228</v>
      </c>
      <c r="H3" s="244" t="s">
        <v>203</v>
      </c>
      <c r="I3" s="245"/>
      <c r="J3" s="245"/>
      <c r="K3" s="246"/>
      <c r="L3" s="247"/>
    </row>
    <row r="4" spans="1:12" s="22" customFormat="1" ht="12.95" customHeight="1" thickBot="1" thickTop="1">
      <c r="A4" s="248" t="s">
        <v>229</v>
      </c>
      <c r="B4" s="249" t="s">
        <v>230</v>
      </c>
      <c r="C4" s="250" t="s">
        <v>231</v>
      </c>
      <c r="D4" s="250" t="s">
        <v>232</v>
      </c>
      <c r="E4" s="250" t="s">
        <v>233</v>
      </c>
      <c r="F4" s="250" t="s">
        <v>234</v>
      </c>
      <c r="G4" s="250" t="s">
        <v>235</v>
      </c>
      <c r="H4" s="251" t="s">
        <v>236</v>
      </c>
      <c r="I4" s="250" t="s">
        <v>237</v>
      </c>
      <c r="J4" s="251" t="s">
        <v>238</v>
      </c>
      <c r="K4" s="251" t="s">
        <v>239</v>
      </c>
      <c r="L4" s="252" t="s">
        <v>240</v>
      </c>
    </row>
    <row r="5" spans="1:12" s="22" customFormat="1" ht="12.95" customHeight="1" thickBot="1" thickTop="1">
      <c r="A5" s="253" t="s">
        <v>241</v>
      </c>
      <c r="B5" s="254" t="s">
        <v>242</v>
      </c>
      <c r="C5" s="254" t="s">
        <v>243</v>
      </c>
      <c r="D5" s="254" t="s">
        <v>244</v>
      </c>
      <c r="E5" s="254" t="s">
        <v>245</v>
      </c>
      <c r="F5" s="255" t="s">
        <v>246</v>
      </c>
      <c r="G5" s="254" t="s">
        <v>247</v>
      </c>
      <c r="H5" s="256" t="s">
        <v>248</v>
      </c>
      <c r="I5" s="257" t="s">
        <v>249</v>
      </c>
      <c r="J5" s="256" t="s">
        <v>250</v>
      </c>
      <c r="K5" s="256"/>
      <c r="L5" s="258"/>
    </row>
    <row r="6" spans="1:12" s="27" customFormat="1" ht="12.95" customHeight="1">
      <c r="A6" s="259" t="s">
        <v>251</v>
      </c>
      <c r="B6" s="260" t="s">
        <v>193</v>
      </c>
      <c r="C6" s="261" t="s">
        <v>187</v>
      </c>
      <c r="D6" s="262" t="s">
        <v>193</v>
      </c>
      <c r="E6" s="262" t="s">
        <v>193</v>
      </c>
      <c r="F6" s="262" t="s">
        <v>193</v>
      </c>
      <c r="G6" s="262" t="s">
        <v>193</v>
      </c>
      <c r="H6" s="261" t="s">
        <v>187</v>
      </c>
      <c r="I6" s="262" t="s">
        <v>193</v>
      </c>
      <c r="J6" s="263" t="s">
        <v>193</v>
      </c>
      <c r="K6" s="264"/>
      <c r="L6" s="265"/>
    </row>
    <row r="7" spans="1:12" s="27" customFormat="1" ht="12.95" customHeight="1">
      <c r="A7" s="259" t="s">
        <v>252</v>
      </c>
      <c r="B7" s="266" t="s">
        <v>193</v>
      </c>
      <c r="C7" s="267" t="s">
        <v>193</v>
      </c>
      <c r="D7" s="268" t="s">
        <v>187</v>
      </c>
      <c r="E7" s="268" t="s">
        <v>193</v>
      </c>
      <c r="F7" s="268" t="s">
        <v>193</v>
      </c>
      <c r="G7" s="268" t="s">
        <v>187</v>
      </c>
      <c r="H7" s="267" t="s">
        <v>193</v>
      </c>
      <c r="I7" s="268" t="s">
        <v>193</v>
      </c>
      <c r="J7" s="269" t="s">
        <v>193</v>
      </c>
      <c r="K7" s="269"/>
      <c r="L7" s="270"/>
    </row>
    <row r="8" spans="1:12" s="27" customFormat="1" ht="12.95" customHeight="1">
      <c r="A8" s="259" t="s">
        <v>253</v>
      </c>
      <c r="B8" s="261" t="s">
        <v>193</v>
      </c>
      <c r="C8" s="267" t="s">
        <v>193</v>
      </c>
      <c r="D8" s="268" t="s">
        <v>193</v>
      </c>
      <c r="E8" s="268" t="s">
        <v>193</v>
      </c>
      <c r="F8" s="267" t="s">
        <v>193</v>
      </c>
      <c r="G8" s="267" t="s">
        <v>193</v>
      </c>
      <c r="H8" s="271" t="s">
        <v>193</v>
      </c>
      <c r="I8" s="268" t="s">
        <v>187</v>
      </c>
      <c r="J8" s="269" t="s">
        <v>187</v>
      </c>
      <c r="K8" s="269"/>
      <c r="L8" s="270"/>
    </row>
    <row r="9" spans="1:12" s="27" customFormat="1" ht="12.95" customHeight="1">
      <c r="A9" s="259" t="s">
        <v>254</v>
      </c>
      <c r="B9" s="261" t="s">
        <v>193</v>
      </c>
      <c r="C9" s="267" t="s">
        <v>187</v>
      </c>
      <c r="D9" s="268" t="s">
        <v>193</v>
      </c>
      <c r="E9" s="268" t="s">
        <v>193</v>
      </c>
      <c r="F9" s="267" t="s">
        <v>187</v>
      </c>
      <c r="G9" s="267" t="s">
        <v>193</v>
      </c>
      <c r="H9" s="271" t="s">
        <v>193</v>
      </c>
      <c r="I9" s="268" t="s">
        <v>193</v>
      </c>
      <c r="J9" s="269" t="s">
        <v>193</v>
      </c>
      <c r="K9" s="269"/>
      <c r="L9" s="270"/>
    </row>
    <row r="10" spans="1:12" s="27" customFormat="1" ht="12.95" customHeight="1">
      <c r="A10" s="259" t="s">
        <v>255</v>
      </c>
      <c r="B10" s="261" t="s">
        <v>193</v>
      </c>
      <c r="C10" s="267" t="s">
        <v>193</v>
      </c>
      <c r="D10" s="268" t="s">
        <v>193</v>
      </c>
      <c r="E10" s="268" t="s">
        <v>187</v>
      </c>
      <c r="F10" s="267" t="s">
        <v>193</v>
      </c>
      <c r="G10" s="267" t="s">
        <v>193</v>
      </c>
      <c r="H10" s="271" t="s">
        <v>193</v>
      </c>
      <c r="I10" s="268" t="s">
        <v>187</v>
      </c>
      <c r="J10" s="269" t="s">
        <v>193</v>
      </c>
      <c r="K10" s="269"/>
      <c r="L10" s="270"/>
    </row>
    <row r="11" spans="1:12" s="27" customFormat="1" ht="12.95" customHeight="1">
      <c r="A11" s="259" t="s">
        <v>256</v>
      </c>
      <c r="B11" s="261" t="s">
        <v>187</v>
      </c>
      <c r="C11" s="267" t="s">
        <v>193</v>
      </c>
      <c r="D11" s="268" t="s">
        <v>193</v>
      </c>
      <c r="E11" s="268" t="s">
        <v>193</v>
      </c>
      <c r="F11" s="267" t="s">
        <v>193</v>
      </c>
      <c r="G11" s="267" t="s">
        <v>187</v>
      </c>
      <c r="H11" s="271" t="s">
        <v>193</v>
      </c>
      <c r="I11" s="268" t="s">
        <v>193</v>
      </c>
      <c r="J11" s="269" t="s">
        <v>193</v>
      </c>
      <c r="K11" s="269"/>
      <c r="L11" s="270"/>
    </row>
    <row r="12" spans="1:12" s="27" customFormat="1" ht="12.95" customHeight="1">
      <c r="A12" s="259" t="s">
        <v>257</v>
      </c>
      <c r="B12" s="266" t="s">
        <v>193</v>
      </c>
      <c r="C12" s="267" t="s">
        <v>193</v>
      </c>
      <c r="D12" s="268" t="s">
        <v>187</v>
      </c>
      <c r="E12" s="268" t="s">
        <v>193</v>
      </c>
      <c r="F12" s="268" t="s">
        <v>187</v>
      </c>
      <c r="G12" s="268" t="s">
        <v>193</v>
      </c>
      <c r="H12" s="267" t="s">
        <v>193</v>
      </c>
      <c r="I12" s="268" t="s">
        <v>193</v>
      </c>
      <c r="J12" s="269" t="s">
        <v>193</v>
      </c>
      <c r="K12" s="269"/>
      <c r="L12" s="270"/>
    </row>
    <row r="13" spans="1:12" s="27" customFormat="1" ht="12.95" customHeight="1">
      <c r="A13" s="259" t="s">
        <v>258</v>
      </c>
      <c r="B13" s="272" t="s">
        <v>193</v>
      </c>
      <c r="C13" s="267" t="s">
        <v>193</v>
      </c>
      <c r="D13" s="268" t="s">
        <v>193</v>
      </c>
      <c r="E13" s="268" t="s">
        <v>187</v>
      </c>
      <c r="F13" s="268" t="s">
        <v>193</v>
      </c>
      <c r="G13" s="268" t="s">
        <v>193</v>
      </c>
      <c r="H13" s="267" t="s">
        <v>187</v>
      </c>
      <c r="I13" s="268" t="s">
        <v>193</v>
      </c>
      <c r="J13" s="269" t="s">
        <v>193</v>
      </c>
      <c r="K13" s="269"/>
      <c r="L13" s="270"/>
    </row>
    <row r="14" spans="1:12" s="27" customFormat="1" ht="12.95" customHeight="1">
      <c r="A14" s="259" t="s">
        <v>259</v>
      </c>
      <c r="B14" s="272" t="s">
        <v>193</v>
      </c>
      <c r="C14" s="267" t="s">
        <v>193</v>
      </c>
      <c r="D14" s="268" t="s">
        <v>193</v>
      </c>
      <c r="E14" s="268" t="s">
        <v>187</v>
      </c>
      <c r="F14" s="268" t="s">
        <v>193</v>
      </c>
      <c r="G14" s="268" t="s">
        <v>193</v>
      </c>
      <c r="H14" s="267" t="s">
        <v>187</v>
      </c>
      <c r="I14" s="268" t="s">
        <v>193</v>
      </c>
      <c r="J14" s="269" t="s">
        <v>193</v>
      </c>
      <c r="K14" s="263"/>
      <c r="L14" s="273"/>
    </row>
    <row r="15" spans="1:12" s="27" customFormat="1" ht="12.95" customHeight="1" thickBot="1">
      <c r="A15" s="274" t="s">
        <v>260</v>
      </c>
      <c r="B15" s="275" t="s">
        <v>187</v>
      </c>
      <c r="C15" s="276" t="s">
        <v>193</v>
      </c>
      <c r="D15" s="277" t="s">
        <v>193</v>
      </c>
      <c r="E15" s="278" t="s">
        <v>193</v>
      </c>
      <c r="F15" s="278" t="s">
        <v>187</v>
      </c>
      <c r="G15" s="278" t="s">
        <v>193</v>
      </c>
      <c r="H15" s="278" t="s">
        <v>193</v>
      </c>
      <c r="I15" s="278" t="s">
        <v>193</v>
      </c>
      <c r="J15" s="277" t="s">
        <v>193</v>
      </c>
      <c r="K15" s="277"/>
      <c r="L15" s="279"/>
    </row>
    <row r="16" spans="1:10" s="27" customFormat="1" ht="12.95" customHeight="1" thickTop="1">
      <c r="A16" s="280"/>
      <c r="B16" s="281"/>
      <c r="C16" s="282"/>
      <c r="D16" s="281"/>
      <c r="E16" s="281"/>
      <c r="F16" s="281"/>
      <c r="G16" s="281"/>
      <c r="H16" s="281"/>
      <c r="I16" s="281"/>
      <c r="J16" s="281"/>
    </row>
  </sheetData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TŠ Bohémia Chrast</dc:creator>
  <cp:keywords/>
  <dc:description/>
  <cp:lastModifiedBy>TŠ Bohémia Chrast</cp:lastModifiedBy>
  <dcterms:created xsi:type="dcterms:W3CDTF">2023-05-08T18:43:22Z</dcterms:created>
  <dcterms:modified xsi:type="dcterms:W3CDTF">2023-05-08T20:01:48Z</dcterms:modified>
  <cp:category/>
  <cp:version/>
  <cp:contentType/>
  <cp:contentStatus/>
</cp:coreProperties>
</file>